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итальная 50" sheetId="1" r:id="rId1"/>
  </sheets>
  <calcPr calcId="145621"/>
</workbook>
</file>

<file path=xl/calcChain.xml><?xml version="1.0" encoding="utf-8"?>
<calcChain xmlns="http://schemas.openxmlformats.org/spreadsheetml/2006/main">
  <c r="H135" i="1" l="1"/>
  <c r="H136" i="1" s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33" i="1" s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15" i="1" s="1"/>
  <c r="H100" i="1"/>
  <c r="H99" i="1"/>
  <c r="H98" i="1"/>
  <c r="H97" i="1"/>
  <c r="H96" i="1"/>
  <c r="H95" i="1"/>
  <c r="H94" i="1"/>
  <c r="H93" i="1"/>
  <c r="H92" i="1"/>
  <c r="H101" i="1" s="1"/>
  <c r="H89" i="1"/>
  <c r="H88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77" i="1" s="1"/>
  <c r="H66" i="1"/>
  <c r="H65" i="1"/>
  <c r="H64" i="1"/>
  <c r="H63" i="1"/>
  <c r="H61" i="1"/>
  <c r="H60" i="1"/>
  <c r="H59" i="1"/>
  <c r="H58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3" i="1"/>
  <c r="H32" i="1"/>
  <c r="H31" i="1"/>
  <c r="H30" i="1"/>
  <c r="H34" i="1" s="1"/>
  <c r="H26" i="1"/>
  <c r="H25" i="1"/>
  <c r="H24" i="1"/>
  <c r="H23" i="1"/>
  <c r="H22" i="1"/>
  <c r="H21" i="1"/>
  <c r="H20" i="1"/>
  <c r="H19" i="1"/>
  <c r="H18" i="1"/>
  <c r="H17" i="1"/>
  <c r="H16" i="1"/>
  <c r="H15" i="1"/>
  <c r="H27" i="1" s="1"/>
  <c r="H10" i="1"/>
  <c r="H9" i="1"/>
  <c r="H8" i="1"/>
  <c r="H7" i="1"/>
  <c r="H6" i="1"/>
  <c r="H11" i="1" s="1"/>
  <c r="H138" i="1" l="1"/>
</calcChain>
</file>

<file path=xl/sharedStrings.xml><?xml version="1.0" encoding="utf-8"?>
<sst xmlns="http://schemas.openxmlformats.org/spreadsheetml/2006/main" count="328" uniqueCount="207">
  <si>
    <t>Приложение к п.п.  7.6</t>
  </si>
  <si>
    <t>о выполненных работах и списании материалов в жилом доме:</t>
  </si>
  <si>
    <t>Орбитальная 50</t>
  </si>
  <si>
    <t>в январе  2018 года</t>
  </si>
  <si>
    <t>ОБОСНОВАНИЕ Пол№191от2000</t>
  </si>
  <si>
    <t>Норма</t>
  </si>
  <si>
    <t xml:space="preserve">                  ВИД РАБОТ</t>
  </si>
  <si>
    <t xml:space="preserve">НАИМЕНОВАНИЕ МАТЕРИАЛОВ      </t>
  </si>
  <si>
    <t>ЕД. ИЗМ</t>
  </si>
  <si>
    <t>КОЛ-ВО</t>
  </si>
  <si>
    <t>ЦЕНА</t>
  </si>
  <si>
    <t>СУММА</t>
  </si>
  <si>
    <t>2.2.1.3 т 16</t>
  </si>
  <si>
    <t>100шт-100</t>
  </si>
  <si>
    <t>Частич.замена провода на тех/ этаже над кв.90</t>
  </si>
  <si>
    <t>Труба PN20*25</t>
  </si>
  <si>
    <t xml:space="preserve">м </t>
  </si>
  <si>
    <t>2.2.2.3т53</t>
  </si>
  <si>
    <t>Замена ламп накаливания на светодиод. 1,2,3 э</t>
  </si>
  <si>
    <t xml:space="preserve">Лампа светодиод. 9,0 Вт шар </t>
  </si>
  <si>
    <t>шт</t>
  </si>
  <si>
    <t>2.2.2.1 т 20 пр</t>
  </si>
  <si>
    <t>100м-2,9кг</t>
  </si>
  <si>
    <t xml:space="preserve">Ремонт газонного ограждения на придомовой </t>
  </si>
  <si>
    <t xml:space="preserve">Труба проф. 20*20*1,5 </t>
  </si>
  <si>
    <t>м.п</t>
  </si>
  <si>
    <t>территории( с применением свар)</t>
  </si>
  <si>
    <t>Труба проф. 40*25*2</t>
  </si>
  <si>
    <t>Электроды 3мм</t>
  </si>
  <si>
    <t>кг</t>
  </si>
  <si>
    <t>Итого:</t>
  </si>
  <si>
    <t>в феврале  2018 года</t>
  </si>
  <si>
    <t xml:space="preserve">Посытка тротуара пескопастой </t>
  </si>
  <si>
    <t>Соль</t>
  </si>
  <si>
    <t>Установка манометров в р/у в теплов. Пункте</t>
  </si>
  <si>
    <t>Манометр Мпа-0-06</t>
  </si>
  <si>
    <t>в кол-ве -4шт</t>
  </si>
  <si>
    <t>Манометр Мпа-1,0</t>
  </si>
  <si>
    <t>2.2.8 т.124 пр</t>
  </si>
  <si>
    <t>0,16кг-1м2</t>
  </si>
  <si>
    <t>Термометр ТТЖ-М</t>
  </si>
  <si>
    <t>Ремонт двери выхода на кровлю 1 п ( с применен.</t>
  </si>
  <si>
    <t xml:space="preserve">Лист х/к (1/2) </t>
  </si>
  <si>
    <t>м2</t>
  </si>
  <si>
    <t>сварки)</t>
  </si>
  <si>
    <t>Замена замка на тех.этаже</t>
  </si>
  <si>
    <t>Замок дисковый ВС-4А</t>
  </si>
  <si>
    <t>Замена эл.ламп  т/п</t>
  </si>
  <si>
    <t>Лампа эл.60Вт</t>
  </si>
  <si>
    <t>Закраска граффити на фасаде зд-ия</t>
  </si>
  <si>
    <t>Краска фасад. Латекс</t>
  </si>
  <si>
    <t>м</t>
  </si>
  <si>
    <t>(2м)</t>
  </si>
  <si>
    <t>Профилюкс №21</t>
  </si>
  <si>
    <t>2.2.2.3 т 44 пр</t>
  </si>
  <si>
    <t>1м-1,02</t>
  </si>
  <si>
    <t>закраска граффити ; выдача крски</t>
  </si>
  <si>
    <t>ч/час</t>
  </si>
  <si>
    <t>в марте  2018 года</t>
  </si>
  <si>
    <t>Замена почтового ящика для сбора</t>
  </si>
  <si>
    <t>Ящик почтов. «ЭЛИТ»мод.ПЯ01.04</t>
  </si>
  <si>
    <t>2.2.1.3т16</t>
  </si>
  <si>
    <t>Показаний 1 под.</t>
  </si>
  <si>
    <t>Дюбель-гвоздь п/п 60*60 гриб</t>
  </si>
  <si>
    <t>2.2.2.3т 47пр</t>
  </si>
  <si>
    <t>Замена эл.ламп   т/п</t>
  </si>
  <si>
    <t>Замена автоматов в щитке на кв 55,57</t>
  </si>
  <si>
    <t>Авт выключатель 2п 40А</t>
  </si>
  <si>
    <t>в апреле  2018 года</t>
  </si>
  <si>
    <t>Замена замка в м/к 1 под</t>
  </si>
  <si>
    <t>Замок дисковой ВС-4А</t>
  </si>
  <si>
    <t>Побелка деревьев на придомовой тер-рии</t>
  </si>
  <si>
    <t>Известь стр.не гаш.</t>
  </si>
  <si>
    <t>Замена задвижки в р/у на с.о ( 3шт)</t>
  </si>
  <si>
    <t>Кран шар.LDКШЦФст.20 80/70</t>
  </si>
  <si>
    <t>Частичная замена тр-да в т/п под кв. 1,2</t>
  </si>
  <si>
    <t>Отвод д.110*87</t>
  </si>
  <si>
    <t xml:space="preserve">Уборка придомовой территории (выход из  </t>
  </si>
  <si>
    <t>Мешки мус. 120Л</t>
  </si>
  <si>
    <t>зимы)</t>
  </si>
  <si>
    <t>Окрашивание тр-да в р/у</t>
  </si>
  <si>
    <t>Эмаль ПФ-115</t>
  </si>
  <si>
    <t>(12,5м2)</t>
  </si>
  <si>
    <t>Кисть флейц.75 мм</t>
  </si>
  <si>
    <t>Уайт-спирит</t>
  </si>
  <si>
    <t>л</t>
  </si>
  <si>
    <t xml:space="preserve">Работы по побелки деревьев на придомовой </t>
  </si>
  <si>
    <t>территории</t>
  </si>
  <si>
    <t>в мае  2018 года</t>
  </si>
  <si>
    <t>Установка скамьи на придомовой тер-ри</t>
  </si>
  <si>
    <t>Скамья парковая 2 м</t>
  </si>
  <si>
    <t>Замена  кранов в м/к на гвс, хвс ( 2 шт)</t>
  </si>
  <si>
    <t>Кран шаров вн/вн 1/2</t>
  </si>
  <si>
    <t>Установка модемов и источников питания</t>
  </si>
  <si>
    <t xml:space="preserve">Антенна YNX-TQC-SMA-0,12 </t>
  </si>
  <si>
    <t>Модем ShrutNetBGS2</t>
  </si>
  <si>
    <t>Блок пит импульсный INDU-12-1</t>
  </si>
  <si>
    <t xml:space="preserve">Ревизия грязевика в р/у </t>
  </si>
  <si>
    <t>Болт М 16*65</t>
  </si>
  <si>
    <t>Гайка М16</t>
  </si>
  <si>
    <t xml:space="preserve">Замена ламп накаливания на светодиод.  </t>
  </si>
  <si>
    <t>Лампа светодиод. 9,0Вт шар.Е-27</t>
  </si>
  <si>
    <t>3,4 эт</t>
  </si>
  <si>
    <t xml:space="preserve"> Установка лавочек на придомовой </t>
  </si>
  <si>
    <t>Территории ( 2 чел)*2 ч</t>
  </si>
  <si>
    <t>в июне 2018 года</t>
  </si>
  <si>
    <t>Замена сжима по тех под(20шт)</t>
  </si>
  <si>
    <t>Сжим У859 М</t>
  </si>
  <si>
    <t>Замена выключателя  12,10,3 эт</t>
  </si>
  <si>
    <t>Выключатель одноклав</t>
  </si>
  <si>
    <t>в июле 2018 года</t>
  </si>
  <si>
    <t>Установка хомутов ( выдано СД МКД)</t>
  </si>
  <si>
    <t>Хомут Червячный АВА 13-20 мм</t>
  </si>
  <si>
    <t>Хомут Червячный АВА 15-24 мм</t>
  </si>
  <si>
    <t>Хомут Червячный АВА 22-32 мм</t>
  </si>
  <si>
    <t>2.2.2.3т44пр</t>
  </si>
  <si>
    <t>Хомут Червячный АВА 32-44 мм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</si>
  <si>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</si>
  <si>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</si>
  <si>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</si>
  <si>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2.2.2.3т48</t>
  </si>
  <si>
    <t>Замена патрона 3эт</t>
  </si>
  <si>
    <t>Патрон керамич.Е-27</t>
  </si>
  <si>
    <t>Замена электроламп 1п 2,3,7 эт</t>
  </si>
  <si>
    <t>Лампа эл 60Вт</t>
  </si>
  <si>
    <t>в августе 2018 года</t>
  </si>
  <si>
    <t>Демонтаж нижней разводки канализ.</t>
  </si>
  <si>
    <t>Круг КРАТОН 1,25*1,2</t>
  </si>
  <si>
    <t>2.2.2.2.3т47пр</t>
  </si>
  <si>
    <t>Штукатурка технол.отверст.после</t>
  </si>
  <si>
    <t>Цемент М-500</t>
  </si>
  <si>
    <t>демонтаж нижней разводки канализ.</t>
  </si>
  <si>
    <t>Ремонт узла учета холодноговодоснаб</t>
  </si>
  <si>
    <t>Переход сталь 57*45</t>
  </si>
  <si>
    <t>с прим элетросвар.( L-3м)</t>
  </si>
  <si>
    <t>Переход сталь 89*57</t>
  </si>
  <si>
    <t>Фланец плоский Ду32РУ10</t>
  </si>
  <si>
    <t>2.2.2.1т20пр</t>
  </si>
  <si>
    <t>Фланец плоский Ду80РУ10</t>
  </si>
  <si>
    <t>Шпилька М16*1000</t>
  </si>
  <si>
    <t>Замена электроламп т/п</t>
  </si>
  <si>
    <t>в сентябре 2018 года</t>
  </si>
  <si>
    <t>Восстановление фановой трубы на тех</t>
  </si>
  <si>
    <t>Отвод д. 110*45</t>
  </si>
  <si>
    <t>этаже</t>
  </si>
  <si>
    <t>Отвод д.110*90</t>
  </si>
  <si>
    <t>Переход д. 125-110</t>
  </si>
  <si>
    <t>Тройник 110-110-90</t>
  </si>
  <si>
    <t>Труба для внутр.канализ 110*1000</t>
  </si>
  <si>
    <t>Труба для внутр.канализ 110*2000</t>
  </si>
  <si>
    <t>2.2.2.1т19пр</t>
  </si>
  <si>
    <t>Труба для внутр.канализ 110*500</t>
  </si>
  <si>
    <t>Хомут мет. 4(107-112)</t>
  </si>
  <si>
    <t>Замена электроламп 1п  под коз</t>
  </si>
  <si>
    <t>в октябре 2018 года</t>
  </si>
  <si>
    <t>Монтаж и демонтаж приборов КИП</t>
  </si>
  <si>
    <t>Преобразователь давления 0,6</t>
  </si>
  <si>
    <t>Преобразователь давления 1,0</t>
  </si>
  <si>
    <t xml:space="preserve">Блок питания БП07-Д 3.2-24 </t>
  </si>
  <si>
    <t xml:space="preserve">Изготовление и установка газонного </t>
  </si>
  <si>
    <t>Арматура 10</t>
  </si>
  <si>
    <t xml:space="preserve">ограждения на придомовой тер-рии </t>
  </si>
  <si>
    <t>Труба 25*25*2</t>
  </si>
  <si>
    <t xml:space="preserve"> L- 238 м.(с применением электросварки)</t>
  </si>
  <si>
    <t>Труба 40*40*2</t>
  </si>
  <si>
    <t>Круг 10</t>
  </si>
  <si>
    <t>Электроды</t>
  </si>
  <si>
    <t xml:space="preserve">Ремонт тр-да  хвс в т/п </t>
  </si>
  <si>
    <t>Муфта 40</t>
  </si>
  <si>
    <t>Посыпание тротуаров в гололед</t>
  </si>
  <si>
    <t xml:space="preserve">Песок </t>
  </si>
  <si>
    <t>т</t>
  </si>
  <si>
    <t>Модем SprutNet BGS2</t>
  </si>
  <si>
    <t>Замена электроламп  1,2,3,4,5  эт</t>
  </si>
  <si>
    <t>Лампа эл. 60 Вт</t>
  </si>
  <si>
    <t>в ноябре 2018 года</t>
  </si>
  <si>
    <t>Окрашивание  газонного ограждения</t>
  </si>
  <si>
    <t>Эмаль ПФ-15л</t>
  </si>
  <si>
    <t>на придомовой (выдано СД)</t>
  </si>
  <si>
    <t>Кисть плоск. 65 мм</t>
  </si>
  <si>
    <t>2.2.2. 1т26пр</t>
  </si>
  <si>
    <t>Валик 150</t>
  </si>
  <si>
    <t xml:space="preserve">Ремонт тр-да обратки с.о (холостой) </t>
  </si>
  <si>
    <t>Труба 89*3</t>
  </si>
  <si>
    <t>Между 8-9 эт — 4 стыка</t>
  </si>
  <si>
    <t xml:space="preserve">Карбид </t>
  </si>
  <si>
    <t>Ремонт газонного ограждения  за домом</t>
  </si>
  <si>
    <t>Труба 20*20*2</t>
  </si>
  <si>
    <t>(18м)</t>
  </si>
  <si>
    <t>Труба 40*25*2</t>
  </si>
  <si>
    <t>Элетроды 3мм</t>
  </si>
  <si>
    <t>2.2.9 т132.2</t>
  </si>
  <si>
    <t>1м2-0,222кг</t>
  </si>
  <si>
    <t>Замена замка выхода на тех. этаж</t>
  </si>
  <si>
    <t>Замок навесной Paladium</t>
  </si>
  <si>
    <t>Уборка листвы на придомовой террит</t>
  </si>
  <si>
    <t>Пакет мусорный  240л</t>
  </si>
  <si>
    <t>Замена эл ламп под коз;2,3 эт ; т/п</t>
  </si>
  <si>
    <t>Лампа эл. 60Вт</t>
  </si>
  <si>
    <t xml:space="preserve"> Изготовление и установка газонного</t>
  </si>
  <si>
    <t>фзп</t>
  </si>
  <si>
    <t>ограждения</t>
  </si>
  <si>
    <t>в декабре 2018 года</t>
  </si>
  <si>
    <t>Замена электроламп 1п восстанол освещ</t>
  </si>
  <si>
    <t>России 09.12.99</t>
  </si>
  <si>
    <t>№139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</si>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</sst>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.00&quot;   &quot;;\-#,##0.00&quot;   &quot;;\-00&quot;   &quot;;@\ "/>
    <numFmt numFmtId="165" formatCode="0.000"/>
    <numFmt numFmtId="166" formatCode="0.0"/>
    <numFmt numFmtId="167" formatCode="#,##0.00\ [$руб.-419];[Red]\-#,##0.00\ [$руб.-419]"/>
  </numFmts>
  <fonts count="14">
    <font>
      <sz val="10"/>
      <name val="Arial"/>
      <family val="2"/>
      <charset val="204"/>
    </font>
    <font>
      <sz val="10"/>
      <name val="Calibri1"/>
      <charset val="204"/>
    </font>
    <font>
      <sz val="11"/>
      <name val="Arial"/>
      <family val="2"/>
      <charset val="204"/>
    </font>
    <font>
      <sz val="10"/>
      <name val="Mang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3">
    <xf numFmtId="0" fontId="0" fillId="0" borderId="0"/>
    <xf numFmtId="164" fontId="3" fillId="0" borderId="0" applyBorder="0" applyProtection="0"/>
    <xf numFmtId="0" fontId="1" fillId="0" borderId="0" applyBorder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3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13" fillId="0" borderId="0" applyNumberFormat="0" applyFill="0" applyBorder="0" applyAlignment="0" applyProtection="0"/>
    <xf numFmtId="167" fontId="13" fillId="0" borderId="0" applyFill="0" applyBorder="0" applyAlignment="0" applyProtection="0"/>
  </cellStyleXfs>
  <cellXfs count="49">
    <xf numFmtId="0" fontId="0" fillId="0" borderId="0" xfId="0"/>
    <xf numFmtId="0" fontId="2" fillId="0" borderId="0" xfId="2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164" fontId="2" fillId="0" borderId="0" xfId="1" applyNumberFormat="1" applyFont="1" applyFill="1" applyAlignment="1" applyProtection="1">
      <alignment horizontal="left" wrapText="1"/>
    </xf>
    <xf numFmtId="0" fontId="2" fillId="0" borderId="0" xfId="0" applyNumberFormat="1" applyFont="1"/>
    <xf numFmtId="0" fontId="2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>
      <alignment horizontal="left" wrapText="1"/>
    </xf>
    <xf numFmtId="164" fontId="2" fillId="0" borderId="1" xfId="1" applyNumberFormat="1" applyFont="1" applyFill="1" applyBorder="1" applyAlignment="1" applyProtection="1">
      <alignment horizontal="left" wrapText="1"/>
    </xf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1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/>
    <xf numFmtId="0" fontId="5" fillId="0" borderId="1" xfId="2" applyNumberFormat="1" applyFont="1" applyFill="1" applyBorder="1" applyAlignment="1" applyProtection="1">
      <alignment horizontal="center"/>
    </xf>
    <xf numFmtId="2" fontId="5" fillId="0" borderId="1" xfId="2" applyNumberFormat="1" applyFont="1" applyFill="1" applyBorder="1" applyAlignment="1" applyProtection="1">
      <alignment horizontal="center"/>
    </xf>
    <xf numFmtId="2" fontId="2" fillId="0" borderId="1" xfId="2" applyNumberFormat="1" applyFont="1" applyFill="1" applyBorder="1" applyAlignment="1" applyProtection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2" applyNumberFormat="1" applyFont="1" applyFill="1" applyBorder="1" applyAlignment="1" applyProtection="1">
      <alignment horizontal="left" wrapText="1"/>
    </xf>
    <xf numFmtId="0" fontId="2" fillId="0" borderId="0" xfId="0" applyNumberFormat="1" applyFont="1" applyBorder="1" applyAlignment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2" fontId="4" fillId="0" borderId="0" xfId="2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Alignment="1" applyProtection="1">
      <alignment horizontal="left" wrapText="1"/>
    </xf>
    <xf numFmtId="2" fontId="2" fillId="0" borderId="2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2" fillId="0" borderId="0" xfId="1" applyNumberFormat="1" applyFont="1" applyFill="1" applyBorder="1" applyAlignment="1" applyProtection="1">
      <alignment horizontal="left" wrapText="1"/>
    </xf>
    <xf numFmtId="166" fontId="2" fillId="0" borderId="0" xfId="2" applyNumberFormat="1" applyFont="1" applyFill="1" applyBorder="1" applyAlignment="1" applyProtection="1">
      <alignment horizontal="center"/>
    </xf>
    <xf numFmtId="165" fontId="5" fillId="0" borderId="1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left"/>
    </xf>
    <xf numFmtId="0" fontId="1" fillId="0" borderId="1" xfId="2" applyNumberFormat="1" applyFont="1" applyFill="1" applyBorder="1" applyAlignment="1" applyProtection="1"/>
    <xf numFmtId="0" fontId="1" fillId="0" borderId="1" xfId="2" applyNumberFormat="1" applyFont="1" applyFill="1" applyBorder="1" applyAlignment="1" applyProtection="1">
      <alignment horizontal="center"/>
    </xf>
    <xf numFmtId="2" fontId="1" fillId="0" borderId="1" xfId="2" applyNumberFormat="1" applyFont="1" applyFill="1" applyBorder="1" applyAlignment="1" applyProtection="1">
      <alignment horizontal="center"/>
    </xf>
    <xf numFmtId="2" fontId="2" fillId="0" borderId="2" xfId="2" applyNumberFormat="1" applyFont="1" applyFill="1" applyBorder="1" applyAlignment="1" applyProtection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0" fontId="2" fillId="0" borderId="2" xfId="2" applyNumberFormat="1" applyFont="1" applyFill="1" applyBorder="1" applyAlignment="1" applyProtection="1">
      <alignment horizontal="left" wrapText="1"/>
    </xf>
    <xf numFmtId="2" fontId="2" fillId="0" borderId="0" xfId="2" applyNumberFormat="1" applyFont="1" applyFill="1" applyBorder="1" applyAlignment="1" applyProtection="1">
      <alignment horizontal="left" wrapText="1"/>
    </xf>
    <xf numFmtId="2" fontId="4" fillId="0" borderId="0" xfId="2" applyNumberFormat="1" applyFont="1" applyFill="1" applyBorder="1" applyAlignment="1" applyProtection="1">
      <alignment horizontal="left" wrapText="1"/>
    </xf>
    <xf numFmtId="2" fontId="4" fillId="0" borderId="0" xfId="2" applyNumberFormat="1" applyFont="1" applyFill="1" applyBorder="1" applyAlignment="1" applyProtection="1">
      <alignment horizontal="center" wrapText="1"/>
    </xf>
    <xf numFmtId="164" fontId="2" fillId="0" borderId="0" xfId="1" applyNumberFormat="1" applyFont="1" applyFill="1" applyAlignment="1" applyProtection="1"/>
    <xf numFmtId="2" fontId="4" fillId="0" borderId="0" xfId="0" applyNumberFormat="1" applyFont="1" applyBorder="1" applyAlignment="1">
      <alignment horizontal="center"/>
    </xf>
  </cellXfs>
  <cellStyles count="23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Normal" xfId="2"/>
    <cellStyle name="Footnote" xfId="9"/>
    <cellStyle name="Good" xfId="10"/>
    <cellStyle name="Heading" xfId="11"/>
    <cellStyle name="Heading 1" xfId="12"/>
    <cellStyle name="Heading 2" xfId="13"/>
    <cellStyle name="Neutral" xfId="14"/>
    <cellStyle name="Note" xfId="15"/>
    <cellStyle name="Status" xfId="16"/>
    <cellStyle name="Text" xfId="17"/>
    <cellStyle name="Warning" xfId="18"/>
    <cellStyle name="Заголовок" xfId="19"/>
    <cellStyle name="Заголовок1" xfId="20"/>
    <cellStyle name="Обычный" xfId="0" builtinId="0"/>
    <cellStyle name="Результат" xfId="21"/>
    <cellStyle name="Результат2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view="pageBreakPreview" topLeftCell="C109" zoomScaleNormal="88" zoomScaleSheetLayoutView="100" workbookViewId="0">
      <selection activeCell="H138" sqref="H138"/>
    </sheetView>
  </sheetViews>
  <sheetFormatPr defaultColWidth="11.5703125" defaultRowHeight="14.25"/>
  <cols>
    <col min="1" max="2" width="11.5703125" style="5" hidden="1" customWidth="1"/>
    <col min="3" max="4" width="43.42578125" style="32" customWidth="1"/>
    <col min="5" max="16384" width="11.5703125" style="5"/>
  </cols>
  <sheetData>
    <row r="1" spans="1:8">
      <c r="A1" s="1"/>
      <c r="B1" s="1"/>
      <c r="C1" s="2" t="s">
        <v>0</v>
      </c>
      <c r="D1" s="3"/>
      <c r="E1" s="4"/>
      <c r="F1" s="1"/>
      <c r="G1" s="1"/>
      <c r="H1" s="1"/>
    </row>
    <row r="2" spans="1:8" ht="14.85" customHeight="1">
      <c r="A2" s="1"/>
      <c r="B2" s="1"/>
      <c r="C2" s="6" t="s">
        <v>1</v>
      </c>
      <c r="D2" s="6"/>
      <c r="E2" s="7" t="s">
        <v>2</v>
      </c>
      <c r="F2" s="1"/>
      <c r="G2" s="1"/>
      <c r="H2" s="1"/>
    </row>
    <row r="3" spans="1:8" ht="15">
      <c r="A3" s="1"/>
      <c r="B3" s="1"/>
      <c r="C3" s="8" t="s">
        <v>3</v>
      </c>
      <c r="D3" s="3"/>
      <c r="E3" s="1"/>
      <c r="F3" s="1"/>
      <c r="G3" s="1"/>
      <c r="H3" s="1"/>
    </row>
    <row r="4" spans="1:8" ht="14.1" customHeight="1">
      <c r="A4" s="9" t="s">
        <v>4</v>
      </c>
      <c r="B4" s="10" t="s">
        <v>5</v>
      </c>
      <c r="C4" s="11" t="s">
        <v>6</v>
      </c>
      <c r="D4" s="12" t="s">
        <v>7</v>
      </c>
      <c r="E4" s="13" t="s">
        <v>8</v>
      </c>
      <c r="F4" s="13" t="s">
        <v>9</v>
      </c>
      <c r="G4" s="14" t="s">
        <v>10</v>
      </c>
      <c r="H4" s="14" t="s">
        <v>11</v>
      </c>
    </row>
    <row r="5" spans="1:8">
      <c r="A5" s="9"/>
      <c r="B5" s="9"/>
      <c r="C5" s="11"/>
      <c r="D5" s="12"/>
      <c r="E5" s="13"/>
      <c r="F5" s="13"/>
      <c r="G5" s="13"/>
      <c r="H5" s="13"/>
    </row>
    <row r="6" spans="1:8">
      <c r="A6" s="15" t="s">
        <v>12</v>
      </c>
      <c r="B6" s="16" t="s">
        <v>13</v>
      </c>
      <c r="C6" s="17" t="s">
        <v>14</v>
      </c>
      <c r="D6" s="17" t="s">
        <v>15</v>
      </c>
      <c r="E6" s="18" t="s">
        <v>16</v>
      </c>
      <c r="F6" s="19">
        <v>7.9</v>
      </c>
      <c r="G6" s="19">
        <v>73.33</v>
      </c>
      <c r="H6" s="20">
        <f t="shared" ref="H6:H10" si="0">G6*F6</f>
        <v>579.30700000000002</v>
      </c>
    </row>
    <row r="7" spans="1:8">
      <c r="A7" s="15" t="s">
        <v>17</v>
      </c>
      <c r="B7" s="16">
        <v>1</v>
      </c>
      <c r="C7" s="17" t="s">
        <v>18</v>
      </c>
      <c r="D7" s="21" t="s">
        <v>19</v>
      </c>
      <c r="E7" s="22" t="s">
        <v>20</v>
      </c>
      <c r="F7" s="19">
        <v>3</v>
      </c>
      <c r="G7" s="23">
        <v>64.53</v>
      </c>
      <c r="H7" s="20">
        <f t="shared" si="0"/>
        <v>193.59</v>
      </c>
    </row>
    <row r="8" spans="1:8">
      <c r="A8" s="15" t="s">
        <v>21</v>
      </c>
      <c r="B8" s="16" t="s">
        <v>22</v>
      </c>
      <c r="C8" s="17" t="s">
        <v>23</v>
      </c>
      <c r="D8" s="17" t="s">
        <v>24</v>
      </c>
      <c r="E8" s="18" t="s">
        <v>25</v>
      </c>
      <c r="F8" s="19">
        <v>16.8</v>
      </c>
      <c r="G8" s="19">
        <v>62.48</v>
      </c>
      <c r="H8" s="20">
        <f t="shared" si="0"/>
        <v>1049.664</v>
      </c>
    </row>
    <row r="9" spans="1:8">
      <c r="A9" s="15"/>
      <c r="B9" s="16"/>
      <c r="C9" s="17" t="s">
        <v>26</v>
      </c>
      <c r="D9" s="17" t="s">
        <v>27</v>
      </c>
      <c r="E9" s="18" t="s">
        <v>25</v>
      </c>
      <c r="F9" s="19">
        <v>7.9</v>
      </c>
      <c r="G9" s="19">
        <v>124.96</v>
      </c>
      <c r="H9" s="20">
        <f t="shared" si="0"/>
        <v>987.18399999999997</v>
      </c>
    </row>
    <row r="10" spans="1:8">
      <c r="A10" s="15"/>
      <c r="B10" s="16"/>
      <c r="C10" s="17"/>
      <c r="D10" s="17" t="s">
        <v>28</v>
      </c>
      <c r="E10" s="18" t="s">
        <v>29</v>
      </c>
      <c r="F10" s="19">
        <v>0.72</v>
      </c>
      <c r="G10" s="19">
        <v>130</v>
      </c>
      <c r="H10" s="20">
        <f t="shared" si="0"/>
        <v>93.6</v>
      </c>
    </row>
    <row r="11" spans="1:8" ht="15">
      <c r="A11" s="15"/>
      <c r="B11" s="16"/>
      <c r="C11" s="24"/>
      <c r="D11" s="2"/>
      <c r="E11" s="25"/>
      <c r="F11" s="26"/>
      <c r="G11" s="27" t="s">
        <v>30</v>
      </c>
      <c r="H11" s="27">
        <f>SUM(H6:H10)</f>
        <v>2903.3449999999998</v>
      </c>
    </row>
    <row r="12" spans="1:8">
      <c r="A12" s="15"/>
      <c r="B12" s="16"/>
      <c r="C12" s="24"/>
      <c r="D12" s="2"/>
      <c r="E12" s="25"/>
      <c r="F12" s="26"/>
      <c r="G12" s="28"/>
      <c r="H12" s="29"/>
    </row>
    <row r="13" spans="1:8" ht="15">
      <c r="A13" s="1"/>
      <c r="B13" s="1"/>
      <c r="C13" s="8" t="s">
        <v>31</v>
      </c>
      <c r="D13" s="3"/>
      <c r="E13" s="1"/>
      <c r="F13" s="1"/>
      <c r="G13" s="1"/>
      <c r="H13" s="1"/>
    </row>
    <row r="14" spans="1:8">
      <c r="A14" s="1"/>
      <c r="B14" s="1"/>
      <c r="C14" s="30"/>
      <c r="D14" s="3"/>
      <c r="E14" s="1"/>
      <c r="F14" s="1"/>
      <c r="G14" s="1"/>
      <c r="H14" s="1"/>
    </row>
    <row r="15" spans="1:8">
      <c r="A15" s="15" t="s">
        <v>12</v>
      </c>
      <c r="B15" s="16" t="s">
        <v>13</v>
      </c>
      <c r="C15" s="17" t="s">
        <v>32</v>
      </c>
      <c r="D15" s="17" t="s">
        <v>33</v>
      </c>
      <c r="E15" s="18" t="s">
        <v>29</v>
      </c>
      <c r="F15" s="19">
        <v>10</v>
      </c>
      <c r="G15" s="19">
        <v>6.35</v>
      </c>
      <c r="H15" s="31">
        <f t="shared" ref="H15:H26" si="1">G15*F15</f>
        <v>63.5</v>
      </c>
    </row>
    <row r="16" spans="1:8">
      <c r="A16" s="15"/>
      <c r="B16" s="16">
        <v>1</v>
      </c>
      <c r="C16" s="17" t="s">
        <v>34</v>
      </c>
      <c r="D16" s="21" t="s">
        <v>35</v>
      </c>
      <c r="E16" s="22" t="s">
        <v>20</v>
      </c>
      <c r="F16" s="19">
        <v>2</v>
      </c>
      <c r="G16" s="23">
        <v>300</v>
      </c>
      <c r="H16" s="31">
        <f t="shared" si="1"/>
        <v>600</v>
      </c>
    </row>
    <row r="17" spans="1:8">
      <c r="A17" s="15"/>
      <c r="B17" s="16"/>
      <c r="C17" s="17" t="s">
        <v>36</v>
      </c>
      <c r="D17" s="17" t="s">
        <v>37</v>
      </c>
      <c r="E17" s="18" t="s">
        <v>20</v>
      </c>
      <c r="F17" s="19">
        <v>2</v>
      </c>
      <c r="G17" s="19">
        <v>300</v>
      </c>
      <c r="H17" s="31">
        <f t="shared" si="1"/>
        <v>600</v>
      </c>
    </row>
    <row r="18" spans="1:8">
      <c r="A18" s="15" t="s">
        <v>38</v>
      </c>
      <c r="B18" s="16" t="s">
        <v>39</v>
      </c>
      <c r="C18" s="17"/>
      <c r="D18" s="17" t="s">
        <v>40</v>
      </c>
      <c r="E18" s="18" t="s">
        <v>20</v>
      </c>
      <c r="F18" s="19">
        <v>2</v>
      </c>
      <c r="G18" s="19">
        <v>75</v>
      </c>
      <c r="H18" s="31">
        <f t="shared" si="1"/>
        <v>150</v>
      </c>
    </row>
    <row r="19" spans="1:8">
      <c r="A19" s="15"/>
      <c r="B19" s="16"/>
      <c r="C19" s="17" t="s">
        <v>41</v>
      </c>
      <c r="D19" s="17" t="s">
        <v>42</v>
      </c>
      <c r="E19" s="18" t="s">
        <v>43</v>
      </c>
      <c r="F19" s="19">
        <v>1</v>
      </c>
      <c r="G19" s="19">
        <v>862.75</v>
      </c>
      <c r="H19" s="31">
        <f t="shared" si="1"/>
        <v>862.75</v>
      </c>
    </row>
    <row r="20" spans="1:8">
      <c r="A20" s="15"/>
      <c r="B20" s="16"/>
      <c r="C20" s="17" t="s">
        <v>44</v>
      </c>
      <c r="D20" s="17" t="s">
        <v>28</v>
      </c>
      <c r="E20" s="18" t="s">
        <v>29</v>
      </c>
      <c r="F20" s="19">
        <v>1.21</v>
      </c>
      <c r="G20" s="19">
        <v>130</v>
      </c>
      <c r="H20" s="31">
        <f t="shared" si="1"/>
        <v>157.29999999999998</v>
      </c>
    </row>
    <row r="21" spans="1:8">
      <c r="A21" s="15"/>
      <c r="B21" s="16">
        <v>1</v>
      </c>
      <c r="C21" s="17" t="s">
        <v>45</v>
      </c>
      <c r="D21" s="17" t="s">
        <v>46</v>
      </c>
      <c r="E21" s="18" t="s">
        <v>20</v>
      </c>
      <c r="F21" s="19">
        <v>1</v>
      </c>
      <c r="G21" s="19">
        <v>158.76</v>
      </c>
      <c r="H21" s="31">
        <f t="shared" si="1"/>
        <v>158.76</v>
      </c>
    </row>
    <row r="22" spans="1:8">
      <c r="A22" s="15"/>
      <c r="B22" s="16"/>
      <c r="C22" s="17" t="s">
        <v>47</v>
      </c>
      <c r="D22" s="17" t="s">
        <v>48</v>
      </c>
      <c r="E22" s="18" t="s">
        <v>20</v>
      </c>
      <c r="F22" s="19">
        <v>3</v>
      </c>
      <c r="G22" s="19">
        <v>10.26</v>
      </c>
      <c r="H22" s="31">
        <f t="shared" si="1"/>
        <v>30.78</v>
      </c>
    </row>
    <row r="23" spans="1:8">
      <c r="A23" s="15"/>
      <c r="B23" s="16"/>
      <c r="C23" s="17" t="s">
        <v>49</v>
      </c>
      <c r="D23" s="17" t="s">
        <v>50</v>
      </c>
      <c r="E23" s="18" t="s">
        <v>51</v>
      </c>
      <c r="F23" s="19">
        <v>0.45</v>
      </c>
      <c r="G23" s="19">
        <v>65.3</v>
      </c>
      <c r="H23" s="31">
        <f t="shared" si="1"/>
        <v>29.384999999999998</v>
      </c>
    </row>
    <row r="24" spans="1:8">
      <c r="A24" s="15"/>
      <c r="B24" s="16"/>
      <c r="C24" s="17" t="s">
        <v>52</v>
      </c>
      <c r="D24" s="21" t="s">
        <v>53</v>
      </c>
      <c r="E24" s="22" t="s">
        <v>20</v>
      </c>
      <c r="F24" s="19">
        <v>0.1</v>
      </c>
      <c r="G24" s="23">
        <v>270</v>
      </c>
      <c r="H24" s="31">
        <f t="shared" si="1"/>
        <v>27</v>
      </c>
    </row>
    <row r="25" spans="1:8">
      <c r="A25" s="15" t="s">
        <v>54</v>
      </c>
      <c r="B25" s="16" t="s">
        <v>55</v>
      </c>
      <c r="C25" s="17" t="s">
        <v>56</v>
      </c>
      <c r="D25" s="17"/>
      <c r="E25" s="18"/>
      <c r="F25" s="19"/>
      <c r="G25" s="19"/>
      <c r="H25" s="31">
        <f t="shared" si="1"/>
        <v>0</v>
      </c>
    </row>
    <row r="26" spans="1:8">
      <c r="A26" s="15"/>
      <c r="B26" s="16"/>
      <c r="C26" s="17"/>
      <c r="D26" s="17"/>
      <c r="E26" s="18" t="s">
        <v>57</v>
      </c>
      <c r="F26" s="19">
        <v>2</v>
      </c>
      <c r="G26" s="19">
        <v>68.64</v>
      </c>
      <c r="H26" s="31">
        <f t="shared" si="1"/>
        <v>137.28</v>
      </c>
    </row>
    <row r="27" spans="1:8" ht="15">
      <c r="G27" s="27" t="s">
        <v>30</v>
      </c>
      <c r="H27" s="27">
        <f>SUM(H15:H26)</f>
        <v>2816.755000000001</v>
      </c>
    </row>
    <row r="28" spans="1:8">
      <c r="A28" s="1"/>
      <c r="B28" s="1"/>
      <c r="C28" s="33"/>
      <c r="D28" s="3"/>
      <c r="E28" s="4"/>
      <c r="F28" s="1"/>
      <c r="G28" s="1"/>
      <c r="H28" s="1"/>
    </row>
    <row r="29" spans="1:8" ht="15">
      <c r="A29" s="1"/>
      <c r="B29" s="1"/>
      <c r="C29" s="8" t="s">
        <v>58</v>
      </c>
      <c r="D29" s="3"/>
      <c r="E29" s="1"/>
      <c r="F29" s="1"/>
      <c r="G29" s="1"/>
      <c r="H29" s="1"/>
    </row>
    <row r="30" spans="1:8">
      <c r="A30" s="1"/>
      <c r="B30" s="1"/>
      <c r="C30" s="17" t="s">
        <v>59</v>
      </c>
      <c r="D30" s="17" t="s">
        <v>60</v>
      </c>
      <c r="E30" s="18" t="s">
        <v>20</v>
      </c>
      <c r="F30" s="19">
        <v>1</v>
      </c>
      <c r="G30" s="19">
        <v>995</v>
      </c>
      <c r="H30" s="31">
        <f t="shared" ref="H30:H33" si="2">G30*F30</f>
        <v>995</v>
      </c>
    </row>
    <row r="31" spans="1:8">
      <c r="A31" s="15" t="s">
        <v>61</v>
      </c>
      <c r="B31" s="16" t="s">
        <v>13</v>
      </c>
      <c r="C31" s="17" t="s">
        <v>62</v>
      </c>
      <c r="D31" s="21" t="s">
        <v>63</v>
      </c>
      <c r="E31" s="22" t="s">
        <v>20</v>
      </c>
      <c r="F31" s="19">
        <v>4</v>
      </c>
      <c r="G31" s="23">
        <v>1.19</v>
      </c>
      <c r="H31" s="31">
        <f t="shared" si="2"/>
        <v>4.76</v>
      </c>
    </row>
    <row r="32" spans="1:8">
      <c r="A32" s="15" t="s">
        <v>64</v>
      </c>
      <c r="B32" s="16">
        <v>1</v>
      </c>
      <c r="C32" s="17" t="s">
        <v>65</v>
      </c>
      <c r="D32" s="17" t="s">
        <v>48</v>
      </c>
      <c r="E32" s="18" t="s">
        <v>20</v>
      </c>
      <c r="F32" s="19">
        <v>3</v>
      </c>
      <c r="G32" s="19">
        <v>10.26</v>
      </c>
      <c r="H32" s="31">
        <f t="shared" si="2"/>
        <v>30.78</v>
      </c>
    </row>
    <row r="33" spans="1:8">
      <c r="A33" s="15"/>
      <c r="B33" s="16"/>
      <c r="C33" s="17" t="s">
        <v>66</v>
      </c>
      <c r="D33" s="21" t="s">
        <v>67</v>
      </c>
      <c r="E33" s="22" t="s">
        <v>20</v>
      </c>
      <c r="F33" s="19">
        <v>5</v>
      </c>
      <c r="G33" s="23">
        <v>187.26</v>
      </c>
      <c r="H33" s="31">
        <f t="shared" si="2"/>
        <v>936.3</v>
      </c>
    </row>
    <row r="34" spans="1:8" ht="15">
      <c r="A34" s="15"/>
      <c r="B34" s="15"/>
      <c r="C34" s="24"/>
      <c r="D34" s="34"/>
      <c r="E34" s="16"/>
      <c r="F34" s="29"/>
      <c r="G34" s="27" t="s">
        <v>30</v>
      </c>
      <c r="H34" s="27">
        <f>SUM(H30:H33)</f>
        <v>1966.84</v>
      </c>
    </row>
    <row r="35" spans="1:8" ht="15">
      <c r="A35" s="1"/>
      <c r="B35" s="1"/>
      <c r="C35" s="8" t="s">
        <v>68</v>
      </c>
      <c r="D35" s="3"/>
      <c r="E35" s="1"/>
      <c r="F35" s="1"/>
      <c r="G35" s="1"/>
      <c r="H35" s="1"/>
    </row>
    <row r="36" spans="1:8">
      <c r="A36" s="1"/>
      <c r="B36" s="1"/>
      <c r="C36" s="30"/>
      <c r="D36" s="3"/>
      <c r="E36" s="1"/>
      <c r="F36" s="1"/>
      <c r="G36" s="1"/>
      <c r="H36" s="1"/>
    </row>
    <row r="37" spans="1:8">
      <c r="A37" s="15"/>
      <c r="B37" s="16">
        <v>1</v>
      </c>
      <c r="C37" s="17" t="s">
        <v>69</v>
      </c>
      <c r="D37" s="21" t="s">
        <v>70</v>
      </c>
      <c r="E37" s="22" t="s">
        <v>20</v>
      </c>
      <c r="F37" s="19">
        <v>1</v>
      </c>
      <c r="G37" s="23">
        <v>158.76</v>
      </c>
      <c r="H37" s="20">
        <f t="shared" ref="H37:H47" si="3">G37*F37</f>
        <v>158.76</v>
      </c>
    </row>
    <row r="38" spans="1:8">
      <c r="A38" s="15"/>
      <c r="B38" s="16">
        <v>1</v>
      </c>
      <c r="C38" s="17" t="s">
        <v>71</v>
      </c>
      <c r="D38" s="17" t="s">
        <v>72</v>
      </c>
      <c r="E38" s="18" t="s">
        <v>29</v>
      </c>
      <c r="F38" s="19">
        <v>6</v>
      </c>
      <c r="G38" s="19">
        <v>11.43</v>
      </c>
      <c r="H38" s="20">
        <f t="shared" si="3"/>
        <v>68.58</v>
      </c>
    </row>
    <row r="39" spans="1:8">
      <c r="A39" s="15"/>
      <c r="B39" s="16">
        <v>1</v>
      </c>
      <c r="C39" s="17" t="s">
        <v>73</v>
      </c>
      <c r="D39" s="17" t="s">
        <v>74</v>
      </c>
      <c r="E39" s="18" t="s">
        <v>20</v>
      </c>
      <c r="F39" s="19">
        <v>3</v>
      </c>
      <c r="G39" s="19">
        <v>3008</v>
      </c>
      <c r="H39" s="20">
        <f t="shared" si="3"/>
        <v>9024</v>
      </c>
    </row>
    <row r="40" spans="1:8">
      <c r="A40" s="15"/>
      <c r="B40" s="16">
        <v>1</v>
      </c>
      <c r="C40" s="17" t="s">
        <v>75</v>
      </c>
      <c r="D40" s="21" t="s">
        <v>76</v>
      </c>
      <c r="E40" s="22" t="s">
        <v>20</v>
      </c>
      <c r="F40" s="19">
        <v>4</v>
      </c>
      <c r="G40" s="23">
        <v>51.83</v>
      </c>
      <c r="H40" s="20">
        <f t="shared" si="3"/>
        <v>207.32</v>
      </c>
    </row>
    <row r="41" spans="1:8">
      <c r="A41" s="15"/>
      <c r="B41" s="16">
        <v>1</v>
      </c>
      <c r="C41" s="17" t="s">
        <v>77</v>
      </c>
      <c r="D41" s="17" t="s">
        <v>78</v>
      </c>
      <c r="E41" s="18" t="s">
        <v>20</v>
      </c>
      <c r="F41" s="19">
        <v>2</v>
      </c>
      <c r="G41" s="19">
        <v>84</v>
      </c>
      <c r="H41" s="20">
        <f t="shared" si="3"/>
        <v>168</v>
      </c>
    </row>
    <row r="42" spans="1:8">
      <c r="A42" s="15"/>
      <c r="B42" s="16">
        <v>1</v>
      </c>
      <c r="C42" s="17" t="s">
        <v>79</v>
      </c>
      <c r="D42" s="17"/>
      <c r="E42" s="18"/>
      <c r="F42" s="19"/>
      <c r="G42" s="19"/>
      <c r="H42" s="20">
        <f t="shared" si="3"/>
        <v>0</v>
      </c>
    </row>
    <row r="43" spans="1:8">
      <c r="A43" s="15"/>
      <c r="B43" s="16">
        <v>1</v>
      </c>
      <c r="C43" s="17" t="s">
        <v>80</v>
      </c>
      <c r="D43" s="17" t="s">
        <v>81</v>
      </c>
      <c r="E43" s="18" t="s">
        <v>29</v>
      </c>
      <c r="F43" s="19">
        <v>2</v>
      </c>
      <c r="G43" s="19">
        <v>72.3</v>
      </c>
      <c r="H43" s="20">
        <f t="shared" si="3"/>
        <v>144.6</v>
      </c>
    </row>
    <row r="44" spans="1:8">
      <c r="A44" s="15"/>
      <c r="B44" s="16">
        <v>1</v>
      </c>
      <c r="C44" s="17" t="s">
        <v>82</v>
      </c>
      <c r="D44" s="17" t="s">
        <v>83</v>
      </c>
      <c r="E44" s="18" t="s">
        <v>20</v>
      </c>
      <c r="F44" s="19">
        <v>1</v>
      </c>
      <c r="G44" s="19">
        <v>47.04</v>
      </c>
      <c r="H44" s="20">
        <f t="shared" si="3"/>
        <v>47.04</v>
      </c>
    </row>
    <row r="45" spans="1:8">
      <c r="A45" s="15"/>
      <c r="B45" s="16">
        <v>1</v>
      </c>
      <c r="C45" s="17"/>
      <c r="D45" s="17" t="s">
        <v>84</v>
      </c>
      <c r="E45" s="18" t="s">
        <v>85</v>
      </c>
      <c r="F45" s="19">
        <v>0.41</v>
      </c>
      <c r="G45" s="19">
        <v>56.64</v>
      </c>
      <c r="H45" s="20">
        <f t="shared" si="3"/>
        <v>23.2224</v>
      </c>
    </row>
    <row r="46" spans="1:8">
      <c r="A46" s="15"/>
      <c r="B46" s="16">
        <v>1</v>
      </c>
      <c r="C46" s="17" t="s">
        <v>86</v>
      </c>
      <c r="D46" s="17"/>
      <c r="E46" s="18"/>
      <c r="F46" s="19"/>
      <c r="G46" s="19"/>
      <c r="H46" s="20">
        <f t="shared" si="3"/>
        <v>0</v>
      </c>
    </row>
    <row r="47" spans="1:8">
      <c r="A47" s="15"/>
      <c r="B47" s="16">
        <v>1</v>
      </c>
      <c r="C47" s="17" t="s">
        <v>87</v>
      </c>
      <c r="D47" s="17"/>
      <c r="E47" s="18" t="s">
        <v>57</v>
      </c>
      <c r="F47" s="19">
        <v>3</v>
      </c>
      <c r="G47" s="19">
        <v>68.64</v>
      </c>
      <c r="H47" s="20">
        <f t="shared" si="3"/>
        <v>205.92000000000002</v>
      </c>
    </row>
    <row r="48" spans="1:8" ht="15">
      <c r="A48" s="15"/>
      <c r="B48" s="15"/>
      <c r="C48" s="24"/>
      <c r="D48" s="34"/>
      <c r="E48" s="16"/>
      <c r="F48" s="29"/>
      <c r="G48" s="27" t="s">
        <v>30</v>
      </c>
      <c r="H48" s="27">
        <f>SUM(H37:H47)</f>
        <v>10047.442400000002</v>
      </c>
    </row>
    <row r="49" spans="1:8" ht="15">
      <c r="A49" s="1"/>
      <c r="B49" s="1"/>
      <c r="C49" s="8" t="s">
        <v>88</v>
      </c>
      <c r="D49" s="3"/>
      <c r="E49" s="1"/>
      <c r="F49" s="1"/>
      <c r="G49" s="1"/>
      <c r="H49" s="1"/>
    </row>
    <row r="50" spans="1:8">
      <c r="A50" s="1"/>
      <c r="B50" s="1"/>
      <c r="C50" s="17" t="s">
        <v>89</v>
      </c>
      <c r="D50" s="21" t="s">
        <v>90</v>
      </c>
      <c r="E50" s="22" t="s">
        <v>20</v>
      </c>
      <c r="F50" s="19">
        <v>2</v>
      </c>
      <c r="G50" s="23">
        <v>7000</v>
      </c>
      <c r="H50" s="31">
        <f t="shared" ref="H50:H60" si="4">G50*F50</f>
        <v>14000</v>
      </c>
    </row>
    <row r="51" spans="1:8">
      <c r="A51" s="1"/>
      <c r="B51" s="1"/>
      <c r="C51" s="17" t="s">
        <v>91</v>
      </c>
      <c r="D51" s="17" t="s">
        <v>92</v>
      </c>
      <c r="E51" s="18" t="s">
        <v>20</v>
      </c>
      <c r="F51" s="19">
        <v>2</v>
      </c>
      <c r="G51" s="19">
        <v>167.56</v>
      </c>
      <c r="H51" s="31">
        <f t="shared" si="4"/>
        <v>335.12</v>
      </c>
    </row>
    <row r="52" spans="1:8">
      <c r="A52" s="1"/>
      <c r="B52" s="1"/>
      <c r="C52" s="17" t="s">
        <v>93</v>
      </c>
      <c r="D52" s="17" t="s">
        <v>94</v>
      </c>
      <c r="E52" s="18" t="s">
        <v>20</v>
      </c>
      <c r="F52" s="19">
        <v>1</v>
      </c>
      <c r="G52" s="19">
        <v>350</v>
      </c>
      <c r="H52" s="31">
        <f t="shared" si="4"/>
        <v>350</v>
      </c>
    </row>
    <row r="53" spans="1:8">
      <c r="A53" s="1"/>
      <c r="B53" s="1"/>
      <c r="C53" s="17"/>
      <c r="D53" s="21" t="s">
        <v>95</v>
      </c>
      <c r="E53" s="22" t="s">
        <v>20</v>
      </c>
      <c r="F53" s="19">
        <v>1</v>
      </c>
      <c r="G53" s="23">
        <v>2850</v>
      </c>
      <c r="H53" s="31">
        <f t="shared" si="4"/>
        <v>2850</v>
      </c>
    </row>
    <row r="54" spans="1:8">
      <c r="A54" s="1"/>
      <c r="B54" s="1"/>
      <c r="C54" s="17"/>
      <c r="D54" s="17" t="s">
        <v>96</v>
      </c>
      <c r="E54" s="18" t="s">
        <v>20</v>
      </c>
      <c r="F54" s="19">
        <v>1</v>
      </c>
      <c r="G54" s="19">
        <v>350</v>
      </c>
      <c r="H54" s="31">
        <f t="shared" si="4"/>
        <v>350</v>
      </c>
    </row>
    <row r="55" spans="1:8">
      <c r="A55" s="1"/>
      <c r="B55" s="1"/>
      <c r="C55" s="17" t="s">
        <v>97</v>
      </c>
      <c r="D55" s="17" t="s">
        <v>98</v>
      </c>
      <c r="E55" s="18" t="s">
        <v>20</v>
      </c>
      <c r="F55" s="19">
        <v>8</v>
      </c>
      <c r="G55" s="19">
        <v>13.63</v>
      </c>
      <c r="H55" s="31">
        <f t="shared" si="4"/>
        <v>109.04</v>
      </c>
    </row>
    <row r="56" spans="1:8">
      <c r="A56" s="1"/>
      <c r="B56" s="1"/>
      <c r="C56" s="17"/>
      <c r="D56" s="17" t="s">
        <v>99</v>
      </c>
      <c r="E56" s="18" t="s">
        <v>20</v>
      </c>
      <c r="F56" s="19">
        <v>8</v>
      </c>
      <c r="G56" s="19">
        <v>5.9</v>
      </c>
      <c r="H56" s="31">
        <f t="shared" si="4"/>
        <v>47.2</v>
      </c>
    </row>
    <row r="57" spans="1:8">
      <c r="A57" s="1"/>
      <c r="B57" s="1"/>
      <c r="C57" s="17" t="s">
        <v>100</v>
      </c>
      <c r="D57" s="17" t="s">
        <v>101</v>
      </c>
      <c r="E57" s="18" t="s">
        <v>20</v>
      </c>
      <c r="F57" s="19">
        <v>2</v>
      </c>
      <c r="G57" s="19">
        <v>70.510000000000005</v>
      </c>
      <c r="H57" s="31">
        <f t="shared" si="4"/>
        <v>141.02000000000001</v>
      </c>
    </row>
    <row r="58" spans="1:8">
      <c r="A58" s="1"/>
      <c r="B58" s="1"/>
      <c r="C58" s="17" t="s">
        <v>102</v>
      </c>
      <c r="D58" s="17"/>
      <c r="E58" s="18"/>
      <c r="F58" s="19"/>
      <c r="G58" s="19"/>
      <c r="H58" s="31">
        <f t="shared" si="4"/>
        <v>0</v>
      </c>
    </row>
    <row r="59" spans="1:8">
      <c r="A59" s="15"/>
      <c r="B59" s="16">
        <v>1</v>
      </c>
      <c r="C59" s="17" t="s">
        <v>103</v>
      </c>
      <c r="D59" s="17"/>
      <c r="E59" s="18"/>
      <c r="F59" s="19"/>
      <c r="G59" s="19"/>
      <c r="H59" s="31">
        <f t="shared" si="4"/>
        <v>0</v>
      </c>
    </row>
    <row r="60" spans="1:8">
      <c r="A60" s="15"/>
      <c r="B60" s="16">
        <v>1</v>
      </c>
      <c r="C60" s="17" t="s">
        <v>104</v>
      </c>
      <c r="D60" s="17"/>
      <c r="E60" s="18" t="s">
        <v>57</v>
      </c>
      <c r="F60" s="19">
        <v>4</v>
      </c>
      <c r="G60" s="19">
        <v>95.78</v>
      </c>
      <c r="H60" s="31">
        <f t="shared" si="4"/>
        <v>383.12</v>
      </c>
    </row>
    <row r="61" spans="1:8" ht="15">
      <c r="A61" s="15"/>
      <c r="B61" s="16"/>
      <c r="C61" s="24"/>
      <c r="D61" s="24"/>
      <c r="E61" s="16"/>
      <c r="F61" s="29"/>
      <c r="G61" s="27" t="s">
        <v>30</v>
      </c>
      <c r="H61" s="27">
        <f>SUM(H50:H60)</f>
        <v>18565.500000000004</v>
      </c>
    </row>
    <row r="62" spans="1:8" ht="15">
      <c r="A62" s="1"/>
      <c r="B62" s="1"/>
      <c r="C62" s="8" t="s">
        <v>105</v>
      </c>
      <c r="D62" s="3"/>
      <c r="E62" s="1"/>
      <c r="F62" s="1"/>
      <c r="G62" s="1"/>
      <c r="H62" s="1"/>
    </row>
    <row r="63" spans="1:8">
      <c r="A63" s="15" t="s">
        <v>12</v>
      </c>
      <c r="B63" s="16" t="s">
        <v>13</v>
      </c>
      <c r="C63" s="17" t="s">
        <v>47</v>
      </c>
      <c r="D63" s="17" t="s">
        <v>48</v>
      </c>
      <c r="E63" s="18" t="s">
        <v>20</v>
      </c>
      <c r="F63" s="19">
        <v>8</v>
      </c>
      <c r="G63" s="19">
        <v>10.3</v>
      </c>
      <c r="H63" s="31">
        <f t="shared" ref="H63:H65" si="5">G63*F63</f>
        <v>82.4</v>
      </c>
    </row>
    <row r="64" spans="1:8">
      <c r="A64" s="15"/>
      <c r="B64" s="16">
        <v>1</v>
      </c>
      <c r="C64" s="17" t="s">
        <v>106</v>
      </c>
      <c r="D64" s="17" t="s">
        <v>107</v>
      </c>
      <c r="E64" s="18" t="s">
        <v>20</v>
      </c>
      <c r="F64" s="19">
        <v>20</v>
      </c>
      <c r="G64" s="19">
        <v>54</v>
      </c>
      <c r="H64" s="31">
        <f t="shared" si="5"/>
        <v>1080</v>
      </c>
    </row>
    <row r="65" spans="1:8">
      <c r="A65" s="15"/>
      <c r="B65" s="16"/>
      <c r="C65" s="17" t="s">
        <v>108</v>
      </c>
      <c r="D65" s="17" t="s">
        <v>109</v>
      </c>
      <c r="E65" s="18" t="s">
        <v>20</v>
      </c>
      <c r="F65" s="19">
        <v>3</v>
      </c>
      <c r="G65" s="19">
        <v>52.32</v>
      </c>
      <c r="H65" s="31">
        <f t="shared" si="5"/>
        <v>156.96</v>
      </c>
    </row>
    <row r="66" spans="1:8" ht="15">
      <c r="A66" s="15"/>
      <c r="B66" s="16"/>
      <c r="C66" s="24"/>
      <c r="D66" s="2"/>
      <c r="E66" s="25"/>
      <c r="F66" s="35"/>
      <c r="G66" s="27" t="s">
        <v>30</v>
      </c>
      <c r="H66" s="27">
        <f>SUM(H63:H65)</f>
        <v>1319.3600000000001</v>
      </c>
    </row>
    <row r="67" spans="1:8">
      <c r="A67" s="15"/>
      <c r="B67" s="16"/>
      <c r="C67" s="24"/>
      <c r="D67" s="24"/>
      <c r="E67" s="16"/>
      <c r="F67" s="29"/>
      <c r="G67" s="29"/>
      <c r="H67" s="29"/>
    </row>
    <row r="68" spans="1:8" ht="15">
      <c r="A68" s="1"/>
      <c r="B68" s="1"/>
      <c r="C68" s="8" t="s">
        <v>110</v>
      </c>
      <c r="D68" s="3"/>
      <c r="E68" s="1"/>
      <c r="F68" s="1"/>
      <c r="G68" s="1"/>
      <c r="H68" s="1"/>
    </row>
    <row r="69" spans="1:8">
      <c r="A69" s="1"/>
      <c r="B69" s="1"/>
      <c r="C69" s="17" t="s">
        <v>111</v>
      </c>
      <c r="D69" s="17" t="s">
        <v>112</v>
      </c>
      <c r="E69" s="18" t="s">
        <v>20</v>
      </c>
      <c r="F69" s="19">
        <v>20</v>
      </c>
      <c r="G69" s="19">
        <v>30</v>
      </c>
      <c r="H69" s="31">
        <f t="shared" ref="H69:H76" si="6">G69*F69</f>
        <v>600</v>
      </c>
    </row>
    <row r="70" spans="1:8">
      <c r="A70" s="15"/>
      <c r="B70" s="16">
        <v>1</v>
      </c>
      <c r="C70" s="17"/>
      <c r="D70" s="17" t="s">
        <v>113</v>
      </c>
      <c r="E70" s="18" t="s">
        <v>20</v>
      </c>
      <c r="F70" s="19">
        <v>20</v>
      </c>
      <c r="G70" s="19">
        <v>32</v>
      </c>
      <c r="H70" s="31">
        <f t="shared" si="6"/>
        <v>640</v>
      </c>
    </row>
    <row r="71" spans="1:8">
      <c r="A71" s="15"/>
      <c r="B71" s="16">
        <v>1</v>
      </c>
      <c r="C71" s="17"/>
      <c r="D71" s="17" t="s">
        <v>114</v>
      </c>
      <c r="E71" s="18" t="s">
        <v>20</v>
      </c>
      <c r="F71" s="19">
        <v>20</v>
      </c>
      <c r="G71" s="19">
        <v>35</v>
      </c>
      <c r="H71" s="31">
        <f t="shared" si="6"/>
        <v>700</v>
      </c>
    </row>
    <row r="72" spans="1:8">
      <c r="A72" s="15" t="s">
        <v>115</v>
      </c>
      <c r="B72" s="16" t="s">
        <v>55</v>
      </c>
      <c r="C72" s="17"/>
      <c r="D72" s="21" t="s">
        <v>116</v>
      </c>
      <c r="E72" s="22" t="s">
        <v>20</v>
      </c>
      <c r="F72" s="19">
        <v>20</v>
      </c>
      <c r="G72" s="23">
        <v>39</v>
      </c>
      <c r="H72" s="31">
        <f t="shared" si="6"/>
        <v>780</v>
      </c>
    </row>
    <row r="73" spans="1:8">
      <c r="A73" s="15"/>
      <c r="B73" s="16"/>
      <c r="C73" s="17" t="s">
        <v>117</v>
      </c>
      <c r="D73" s="17" t="s">
        <v>118</v>
      </c>
      <c r="E73" s="18" t="s">
        <v>20</v>
      </c>
      <c r="F73" s="36">
        <v>6.3E-2</v>
      </c>
      <c r="G73" s="19">
        <v>1710</v>
      </c>
      <c r="H73" s="31">
        <f t="shared" si="6"/>
        <v>107.73</v>
      </c>
    </row>
    <row r="74" spans="1:8">
      <c r="A74" s="15"/>
      <c r="B74" s="16"/>
      <c r="C74" s="17" t="s">
        <v>119</v>
      </c>
      <c r="D74" s="17"/>
      <c r="E74" s="18"/>
      <c r="F74" s="19"/>
      <c r="G74" s="19"/>
      <c r="H74" s="31">
        <f t="shared" si="6"/>
        <v>0</v>
      </c>
    </row>
    <row r="75" spans="1:8">
      <c r="A75" s="15" t="s">
        <v>120</v>
      </c>
      <c r="B75" s="16">
        <v>1</v>
      </c>
      <c r="C75" s="17" t="s">
        <v>121</v>
      </c>
      <c r="D75" s="17" t="s">
        <v>122</v>
      </c>
      <c r="E75" s="18" t="s">
        <v>20</v>
      </c>
      <c r="F75" s="19">
        <v>1</v>
      </c>
      <c r="G75" s="19">
        <v>8.74</v>
      </c>
      <c r="H75" s="31">
        <f t="shared" si="6"/>
        <v>8.74</v>
      </c>
    </row>
    <row r="76" spans="1:8">
      <c r="A76" s="15"/>
      <c r="B76" s="16">
        <v>1</v>
      </c>
      <c r="C76" s="37" t="s">
        <v>123</v>
      </c>
      <c r="D76" s="17" t="s">
        <v>124</v>
      </c>
      <c r="E76" s="18" t="s">
        <v>20</v>
      </c>
      <c r="F76" s="19">
        <v>3</v>
      </c>
      <c r="G76" s="19">
        <v>8.39</v>
      </c>
      <c r="H76" s="31">
        <f t="shared" si="6"/>
        <v>25.17</v>
      </c>
    </row>
    <row r="77" spans="1:8" ht="15">
      <c r="A77" s="15"/>
      <c r="B77" s="16"/>
      <c r="C77" s="24"/>
      <c r="D77" s="24"/>
      <c r="E77" s="16"/>
      <c r="F77" s="29"/>
      <c r="G77" s="27" t="s">
        <v>30</v>
      </c>
      <c r="H77" s="27">
        <f>SUM(H69:H76)</f>
        <v>2861.64</v>
      </c>
    </row>
    <row r="78" spans="1:8" ht="15">
      <c r="A78" s="1"/>
      <c r="B78" s="1"/>
      <c r="C78" s="8" t="s">
        <v>125</v>
      </c>
      <c r="D78" s="3"/>
      <c r="E78" s="1"/>
      <c r="F78" s="1"/>
      <c r="G78" s="1"/>
      <c r="H78" s="1"/>
    </row>
    <row r="79" spans="1:8">
      <c r="A79" s="1"/>
      <c r="B79" s="1"/>
      <c r="C79" s="17" t="s">
        <v>126</v>
      </c>
      <c r="D79" s="17" t="s">
        <v>127</v>
      </c>
      <c r="E79" s="18" t="s">
        <v>20</v>
      </c>
      <c r="F79" s="19">
        <v>10</v>
      </c>
      <c r="G79" s="19">
        <v>36</v>
      </c>
      <c r="H79" s="31">
        <f t="shared" ref="H79:H88" si="7">G79*F79</f>
        <v>360</v>
      </c>
    </row>
    <row r="80" spans="1:8">
      <c r="A80" s="15" t="s">
        <v>128</v>
      </c>
      <c r="B80" s="16">
        <v>1</v>
      </c>
      <c r="C80" s="17" t="s">
        <v>129</v>
      </c>
      <c r="D80" s="17" t="s">
        <v>130</v>
      </c>
      <c r="E80" s="18" t="s">
        <v>29</v>
      </c>
      <c r="F80" s="19">
        <v>50</v>
      </c>
      <c r="G80" s="19">
        <v>6.9</v>
      </c>
      <c r="H80" s="31">
        <f t="shared" si="7"/>
        <v>345</v>
      </c>
    </row>
    <row r="81" spans="1:8">
      <c r="A81" s="15"/>
      <c r="B81" s="16"/>
      <c r="C81" s="17" t="s">
        <v>131</v>
      </c>
      <c r="D81" s="17"/>
      <c r="E81" s="18"/>
      <c r="F81" s="19"/>
      <c r="G81" s="19"/>
      <c r="H81" s="31">
        <f t="shared" si="7"/>
        <v>0</v>
      </c>
    </row>
    <row r="82" spans="1:8">
      <c r="A82" s="15"/>
      <c r="B82" s="16"/>
      <c r="C82" s="17" t="s">
        <v>132</v>
      </c>
      <c r="D82" s="21" t="s">
        <v>133</v>
      </c>
      <c r="E82" s="22" t="s">
        <v>20</v>
      </c>
      <c r="F82" s="19">
        <v>2</v>
      </c>
      <c r="G82" s="23">
        <v>53.1</v>
      </c>
      <c r="H82" s="31">
        <f t="shared" si="7"/>
        <v>106.2</v>
      </c>
    </row>
    <row r="83" spans="1:8">
      <c r="A83" s="15"/>
      <c r="B83" s="16">
        <v>1</v>
      </c>
      <c r="C83" s="17" t="s">
        <v>134</v>
      </c>
      <c r="D83" s="17" t="s">
        <v>135</v>
      </c>
      <c r="E83" s="18" t="s">
        <v>20</v>
      </c>
      <c r="F83" s="19">
        <v>2</v>
      </c>
      <c r="G83" s="19">
        <v>99.71</v>
      </c>
      <c r="H83" s="31">
        <f t="shared" si="7"/>
        <v>199.42</v>
      </c>
    </row>
    <row r="84" spans="1:8">
      <c r="A84" s="15"/>
      <c r="B84" s="16"/>
      <c r="C84" s="17"/>
      <c r="D84" s="17" t="s">
        <v>136</v>
      </c>
      <c r="E84" s="18" t="s">
        <v>20</v>
      </c>
      <c r="F84" s="19">
        <v>2</v>
      </c>
      <c r="G84" s="19">
        <v>182.31</v>
      </c>
      <c r="H84" s="31">
        <f t="shared" si="7"/>
        <v>364.62</v>
      </c>
    </row>
    <row r="85" spans="1:8">
      <c r="A85" s="15" t="s">
        <v>137</v>
      </c>
      <c r="B85" s="16" t="s">
        <v>22</v>
      </c>
      <c r="C85" s="17"/>
      <c r="D85" s="17" t="s">
        <v>138</v>
      </c>
      <c r="E85" s="18" t="s">
        <v>20</v>
      </c>
      <c r="F85" s="19">
        <v>1</v>
      </c>
      <c r="G85" s="19">
        <v>354</v>
      </c>
      <c r="H85" s="31">
        <f t="shared" si="7"/>
        <v>354</v>
      </c>
    </row>
    <row r="86" spans="1:8">
      <c r="A86" s="15" t="s">
        <v>137</v>
      </c>
      <c r="B86" s="16" t="s">
        <v>22</v>
      </c>
      <c r="C86" s="37"/>
      <c r="D86" s="17" t="s">
        <v>139</v>
      </c>
      <c r="E86" s="18" t="s">
        <v>20</v>
      </c>
      <c r="F86" s="19">
        <v>2</v>
      </c>
      <c r="G86" s="19">
        <v>162.25</v>
      </c>
      <c r="H86" s="31">
        <f t="shared" si="7"/>
        <v>324.5</v>
      </c>
    </row>
    <row r="87" spans="1:8">
      <c r="A87" s="15" t="s">
        <v>137</v>
      </c>
      <c r="B87" s="16" t="s">
        <v>22</v>
      </c>
      <c r="C87" s="17"/>
      <c r="D87" s="17" t="s">
        <v>28</v>
      </c>
      <c r="E87" s="18" t="s">
        <v>29</v>
      </c>
      <c r="F87" s="19">
        <v>8.09</v>
      </c>
      <c r="G87" s="19">
        <v>160</v>
      </c>
      <c r="H87" s="31">
        <f t="shared" si="7"/>
        <v>1294.4000000000001</v>
      </c>
    </row>
    <row r="88" spans="1:8">
      <c r="A88" s="15"/>
      <c r="B88" s="16"/>
      <c r="C88" s="37" t="s">
        <v>140</v>
      </c>
      <c r="D88" s="17" t="s">
        <v>124</v>
      </c>
      <c r="E88" s="18" t="s">
        <v>20</v>
      </c>
      <c r="F88" s="19">
        <v>10</v>
      </c>
      <c r="G88" s="19">
        <v>8.39</v>
      </c>
      <c r="H88" s="31">
        <f t="shared" si="7"/>
        <v>83.9</v>
      </c>
    </row>
    <row r="89" spans="1:8" ht="15">
      <c r="A89" s="15"/>
      <c r="B89" s="16"/>
      <c r="C89" s="24"/>
      <c r="D89" s="2"/>
      <c r="E89" s="25"/>
      <c r="F89" s="35"/>
      <c r="G89" s="28"/>
      <c r="H89" s="27">
        <f>SUM(H79:H88)</f>
        <v>3432.04</v>
      </c>
    </row>
    <row r="90" spans="1:8">
      <c r="A90" s="15"/>
      <c r="B90" s="16"/>
      <c r="C90" s="24"/>
      <c r="D90" s="2"/>
      <c r="E90" s="25"/>
      <c r="F90" s="35"/>
      <c r="G90" s="28"/>
      <c r="H90" s="29"/>
    </row>
    <row r="91" spans="1:8" ht="15">
      <c r="A91" s="1"/>
      <c r="B91" s="1"/>
      <c r="C91" s="8" t="s">
        <v>141</v>
      </c>
      <c r="D91" s="3"/>
      <c r="E91" s="1"/>
      <c r="F91" s="1"/>
      <c r="G91" s="1"/>
      <c r="H91" s="1"/>
    </row>
    <row r="92" spans="1:8">
      <c r="A92" s="1"/>
      <c r="B92" s="1"/>
      <c r="C92" s="17" t="s">
        <v>142</v>
      </c>
      <c r="D92" s="17" t="s">
        <v>143</v>
      </c>
      <c r="E92" s="18" t="s">
        <v>20</v>
      </c>
      <c r="F92" s="19">
        <v>8</v>
      </c>
      <c r="G92" s="19">
        <v>38.880000000000003</v>
      </c>
      <c r="H92" s="31">
        <f t="shared" ref="H92:H100" si="8">G92*F92</f>
        <v>311.04000000000002</v>
      </c>
    </row>
    <row r="93" spans="1:8">
      <c r="A93" s="1"/>
      <c r="B93" s="1"/>
      <c r="C93" s="17" t="s">
        <v>144</v>
      </c>
      <c r="D93" s="17" t="s">
        <v>145</v>
      </c>
      <c r="E93" s="18" t="s">
        <v>20</v>
      </c>
      <c r="F93" s="19">
        <v>6</v>
      </c>
      <c r="G93" s="19">
        <v>41.45</v>
      </c>
      <c r="H93" s="31">
        <f t="shared" si="8"/>
        <v>248.70000000000002</v>
      </c>
    </row>
    <row r="94" spans="1:8">
      <c r="A94" s="1"/>
      <c r="B94" s="1"/>
      <c r="C94" s="17"/>
      <c r="D94" s="17" t="s">
        <v>146</v>
      </c>
      <c r="E94" s="18" t="s">
        <v>20</v>
      </c>
      <c r="F94" s="19">
        <v>8</v>
      </c>
      <c r="G94" s="19">
        <v>129.47</v>
      </c>
      <c r="H94" s="31">
        <f t="shared" si="8"/>
        <v>1035.76</v>
      </c>
    </row>
    <row r="95" spans="1:8">
      <c r="A95" s="1"/>
      <c r="B95" s="1"/>
      <c r="C95" s="17"/>
      <c r="D95" s="21" t="s">
        <v>147</v>
      </c>
      <c r="E95" s="22" t="s">
        <v>20</v>
      </c>
      <c r="F95" s="19">
        <v>4</v>
      </c>
      <c r="G95" s="23">
        <v>69.400000000000006</v>
      </c>
      <c r="H95" s="31">
        <f t="shared" si="8"/>
        <v>277.60000000000002</v>
      </c>
    </row>
    <row r="96" spans="1:8">
      <c r="A96" s="1"/>
      <c r="B96" s="1"/>
      <c r="C96" s="17"/>
      <c r="D96" s="17" t="s">
        <v>148</v>
      </c>
      <c r="E96" s="18" t="s">
        <v>20</v>
      </c>
      <c r="F96" s="19">
        <v>4</v>
      </c>
      <c r="G96" s="19">
        <v>150.22999999999999</v>
      </c>
      <c r="H96" s="31">
        <f t="shared" si="8"/>
        <v>600.91999999999996</v>
      </c>
    </row>
    <row r="97" spans="1:8">
      <c r="A97" s="15"/>
      <c r="B97" s="16">
        <v>1</v>
      </c>
      <c r="C97" s="17"/>
      <c r="D97" s="17" t="s">
        <v>149</v>
      </c>
      <c r="E97" s="18" t="s">
        <v>20</v>
      </c>
      <c r="F97" s="19">
        <v>8</v>
      </c>
      <c r="G97" s="19">
        <v>259.61</v>
      </c>
      <c r="H97" s="31">
        <f t="shared" si="8"/>
        <v>2076.88</v>
      </c>
    </row>
    <row r="98" spans="1:8">
      <c r="A98" s="15" t="s">
        <v>150</v>
      </c>
      <c r="B98" s="16">
        <v>1</v>
      </c>
      <c r="C98" s="17"/>
      <c r="D98" s="17" t="s">
        <v>151</v>
      </c>
      <c r="E98" s="18" t="s">
        <v>20</v>
      </c>
      <c r="F98" s="19">
        <v>6</v>
      </c>
      <c r="G98" s="19">
        <v>100.15</v>
      </c>
      <c r="H98" s="31">
        <f t="shared" si="8"/>
        <v>600.90000000000009</v>
      </c>
    </row>
    <row r="99" spans="1:8">
      <c r="A99" s="15" t="s">
        <v>150</v>
      </c>
      <c r="B99" s="16">
        <v>1</v>
      </c>
      <c r="C99" s="37"/>
      <c r="D99" s="17" t="s">
        <v>152</v>
      </c>
      <c r="E99" s="18" t="s">
        <v>20</v>
      </c>
      <c r="F99" s="19">
        <v>6</v>
      </c>
      <c r="G99" s="19">
        <v>56.5</v>
      </c>
      <c r="H99" s="31">
        <f t="shared" si="8"/>
        <v>339</v>
      </c>
    </row>
    <row r="100" spans="1:8">
      <c r="A100" s="15"/>
      <c r="B100" s="16"/>
      <c r="C100" s="37" t="s">
        <v>153</v>
      </c>
      <c r="D100" s="17" t="s">
        <v>124</v>
      </c>
      <c r="E100" s="18" t="s">
        <v>20</v>
      </c>
      <c r="F100" s="19">
        <v>3</v>
      </c>
      <c r="G100" s="19">
        <v>8.39</v>
      </c>
      <c r="H100" s="31">
        <f t="shared" si="8"/>
        <v>25.17</v>
      </c>
    </row>
    <row r="101" spans="1:8" ht="15">
      <c r="A101" s="15"/>
      <c r="B101" s="16"/>
      <c r="C101" s="24"/>
      <c r="D101" s="2"/>
      <c r="E101" s="25"/>
      <c r="F101" s="29"/>
      <c r="G101" s="28"/>
      <c r="H101" s="27">
        <f>SUM(H92:H100)</f>
        <v>5515.9699999999993</v>
      </c>
    </row>
    <row r="102" spans="1:8" ht="15">
      <c r="A102" s="1"/>
      <c r="B102" s="1"/>
      <c r="C102" s="8" t="s">
        <v>154</v>
      </c>
      <c r="D102" s="3"/>
      <c r="E102" s="1"/>
      <c r="F102" s="1"/>
      <c r="G102" s="1"/>
      <c r="H102" s="1"/>
    </row>
    <row r="103" spans="1:8">
      <c r="A103" s="1"/>
      <c r="B103" s="1"/>
      <c r="C103" s="17" t="s">
        <v>155</v>
      </c>
      <c r="D103" s="38" t="s">
        <v>156</v>
      </c>
      <c r="E103" s="39" t="s">
        <v>20</v>
      </c>
      <c r="F103" s="19">
        <v>1</v>
      </c>
      <c r="G103" s="40">
        <v>2862</v>
      </c>
      <c r="H103" s="31">
        <f t="shared" ref="H103:H114" si="9">G103*F103</f>
        <v>2862</v>
      </c>
    </row>
    <row r="104" spans="1:8">
      <c r="A104" s="1"/>
      <c r="B104" s="1"/>
      <c r="C104" s="17"/>
      <c r="D104" s="38" t="s">
        <v>157</v>
      </c>
      <c r="E104" s="39" t="s">
        <v>20</v>
      </c>
      <c r="F104" s="19">
        <v>1</v>
      </c>
      <c r="G104" s="40">
        <v>2862</v>
      </c>
      <c r="H104" s="31">
        <f t="shared" si="9"/>
        <v>2862</v>
      </c>
    </row>
    <row r="105" spans="1:8">
      <c r="A105" s="1"/>
      <c r="B105" s="1"/>
      <c r="C105" s="17"/>
      <c r="D105" s="17" t="s">
        <v>158</v>
      </c>
      <c r="E105" s="18" t="s">
        <v>20</v>
      </c>
      <c r="F105" s="19">
        <v>1</v>
      </c>
      <c r="G105" s="19">
        <v>1946</v>
      </c>
      <c r="H105" s="31">
        <f t="shared" si="9"/>
        <v>1946</v>
      </c>
    </row>
    <row r="106" spans="1:8">
      <c r="A106" s="1"/>
      <c r="B106" s="1"/>
      <c r="C106" s="17" t="s">
        <v>159</v>
      </c>
      <c r="D106" s="21" t="s">
        <v>160</v>
      </c>
      <c r="E106" s="22" t="s">
        <v>16</v>
      </c>
      <c r="F106" s="19">
        <v>11.75</v>
      </c>
      <c r="G106" s="23">
        <v>37.700000000000003</v>
      </c>
      <c r="H106" s="31">
        <f t="shared" si="9"/>
        <v>442.97500000000002</v>
      </c>
    </row>
    <row r="107" spans="1:8">
      <c r="A107" s="1"/>
      <c r="B107" s="1"/>
      <c r="C107" s="17" t="s">
        <v>161</v>
      </c>
      <c r="D107" s="17" t="s">
        <v>162</v>
      </c>
      <c r="E107" s="18" t="s">
        <v>16</v>
      </c>
      <c r="F107" s="19">
        <v>96</v>
      </c>
      <c r="G107" s="19">
        <v>71.67</v>
      </c>
      <c r="H107" s="31">
        <f t="shared" si="9"/>
        <v>6880.32</v>
      </c>
    </row>
    <row r="108" spans="1:8">
      <c r="A108" s="1"/>
      <c r="B108" s="1"/>
      <c r="C108" s="17" t="s">
        <v>163</v>
      </c>
      <c r="D108" s="17" t="s">
        <v>164</v>
      </c>
      <c r="E108" s="18" t="s">
        <v>16</v>
      </c>
      <c r="F108" s="19">
        <v>36</v>
      </c>
      <c r="G108" s="19">
        <v>124.36</v>
      </c>
      <c r="H108" s="31">
        <f t="shared" si="9"/>
        <v>4476.96</v>
      </c>
    </row>
    <row r="109" spans="1:8">
      <c r="A109" s="1"/>
      <c r="B109" s="1"/>
      <c r="C109" s="17"/>
      <c r="D109" s="17" t="s">
        <v>165</v>
      </c>
      <c r="E109" s="18" t="s">
        <v>16</v>
      </c>
      <c r="F109" s="19">
        <v>94</v>
      </c>
      <c r="G109" s="19">
        <v>33.19</v>
      </c>
      <c r="H109" s="31">
        <f t="shared" si="9"/>
        <v>3119.8599999999997</v>
      </c>
    </row>
    <row r="110" spans="1:8">
      <c r="A110" s="1"/>
      <c r="B110" s="1"/>
      <c r="C110" s="17"/>
      <c r="D110" s="17" t="s">
        <v>166</v>
      </c>
      <c r="E110" s="18" t="s">
        <v>29</v>
      </c>
      <c r="F110" s="19">
        <v>6.24</v>
      </c>
      <c r="G110" s="19">
        <v>187.95</v>
      </c>
      <c r="H110" s="31">
        <f t="shared" si="9"/>
        <v>1172.808</v>
      </c>
    </row>
    <row r="111" spans="1:8">
      <c r="A111" s="1"/>
      <c r="B111" s="1"/>
      <c r="C111" s="37" t="s">
        <v>167</v>
      </c>
      <c r="D111" s="17" t="s">
        <v>168</v>
      </c>
      <c r="E111" s="18" t="s">
        <v>20</v>
      </c>
      <c r="F111" s="19">
        <v>10</v>
      </c>
      <c r="G111" s="19">
        <v>17.309999999999999</v>
      </c>
      <c r="H111" s="31">
        <f t="shared" si="9"/>
        <v>173.1</v>
      </c>
    </row>
    <row r="112" spans="1:8">
      <c r="A112" s="1"/>
      <c r="B112" s="1"/>
      <c r="C112" s="17" t="s">
        <v>169</v>
      </c>
      <c r="D112" s="17" t="s">
        <v>170</v>
      </c>
      <c r="E112" s="18" t="s">
        <v>171</v>
      </c>
      <c r="F112" s="19">
        <v>0.15</v>
      </c>
      <c r="G112" s="19">
        <v>413.33</v>
      </c>
      <c r="H112" s="31">
        <f t="shared" si="9"/>
        <v>61.999499999999998</v>
      </c>
    </row>
    <row r="113" spans="1:8">
      <c r="A113" s="1"/>
      <c r="B113" s="1"/>
      <c r="C113" s="17" t="s">
        <v>155</v>
      </c>
      <c r="D113" s="17" t="s">
        <v>172</v>
      </c>
      <c r="E113" s="18" t="s">
        <v>20</v>
      </c>
      <c r="F113" s="19">
        <v>1</v>
      </c>
      <c r="G113" s="19">
        <v>2850</v>
      </c>
      <c r="H113" s="31">
        <f t="shared" si="9"/>
        <v>2850</v>
      </c>
    </row>
    <row r="114" spans="1:8">
      <c r="A114" s="15"/>
      <c r="B114" s="16">
        <v>1</v>
      </c>
      <c r="C114" s="17" t="s">
        <v>173</v>
      </c>
      <c r="D114" s="38" t="s">
        <v>174</v>
      </c>
      <c r="E114" s="39" t="s">
        <v>20</v>
      </c>
      <c r="F114" s="19">
        <v>5</v>
      </c>
      <c r="G114" s="40">
        <v>8.39</v>
      </c>
      <c r="H114" s="31">
        <f t="shared" si="9"/>
        <v>41.95</v>
      </c>
    </row>
    <row r="115" spans="1:8" ht="15">
      <c r="A115" s="15"/>
      <c r="B115" s="16"/>
      <c r="C115" s="24"/>
      <c r="D115" s="2"/>
      <c r="E115" s="25"/>
      <c r="F115" s="29"/>
      <c r="G115" s="27" t="s">
        <v>30</v>
      </c>
      <c r="H115" s="27">
        <f>SUM(H103:H114)</f>
        <v>26889.972500000003</v>
      </c>
    </row>
    <row r="116" spans="1:8">
      <c r="A116" s="15"/>
      <c r="B116" s="16"/>
      <c r="C116" s="24"/>
      <c r="D116" s="2"/>
      <c r="E116" s="25"/>
      <c r="F116" s="35"/>
      <c r="G116" s="28"/>
      <c r="H116" s="29"/>
    </row>
    <row r="117" spans="1:8" ht="15">
      <c r="A117" s="1"/>
      <c r="B117" s="1"/>
      <c r="C117" s="8" t="s">
        <v>175</v>
      </c>
      <c r="D117" s="3"/>
      <c r="E117" s="1"/>
      <c r="F117" s="1"/>
      <c r="G117" s="1"/>
      <c r="H117" s="1"/>
    </row>
    <row r="118" spans="1:8">
      <c r="A118" s="1"/>
      <c r="B118" s="1"/>
      <c r="C118" s="17" t="s">
        <v>169</v>
      </c>
      <c r="D118" s="38" t="s">
        <v>33</v>
      </c>
      <c r="E118" s="39" t="s">
        <v>29</v>
      </c>
      <c r="F118" s="19">
        <v>11.2</v>
      </c>
      <c r="G118" s="40">
        <v>6.45</v>
      </c>
      <c r="H118" s="41">
        <f t="shared" ref="H118:H132" si="10">F118*G118</f>
        <v>72.239999999999995</v>
      </c>
    </row>
    <row r="119" spans="1:8" s="32" customFormat="1">
      <c r="A119" s="24"/>
      <c r="B119" s="24">
        <v>1</v>
      </c>
      <c r="C119" s="17" t="s">
        <v>176</v>
      </c>
      <c r="D119" s="17" t="s">
        <v>177</v>
      </c>
      <c r="E119" s="18" t="s">
        <v>85</v>
      </c>
      <c r="F119" s="19">
        <v>7.6</v>
      </c>
      <c r="G119" s="19">
        <v>108.74</v>
      </c>
      <c r="H119" s="41">
        <f t="shared" si="10"/>
        <v>826.42399999999998</v>
      </c>
    </row>
    <row r="120" spans="1:8" s="32" customFormat="1">
      <c r="A120" s="24"/>
      <c r="B120" s="24">
        <v>1</v>
      </c>
      <c r="C120" s="17" t="s">
        <v>178</v>
      </c>
      <c r="D120" s="17" t="s">
        <v>179</v>
      </c>
      <c r="E120" s="18" t="s">
        <v>20</v>
      </c>
      <c r="F120" s="19">
        <v>2</v>
      </c>
      <c r="G120" s="19">
        <v>56</v>
      </c>
      <c r="H120" s="41">
        <f t="shared" si="10"/>
        <v>112</v>
      </c>
    </row>
    <row r="121" spans="1:8" s="32" customFormat="1" ht="16.350000000000001" customHeight="1">
      <c r="A121" s="24" t="s">
        <v>180</v>
      </c>
      <c r="B121" s="24">
        <v>1</v>
      </c>
      <c r="C121" s="17"/>
      <c r="D121" s="21" t="s">
        <v>181</v>
      </c>
      <c r="E121" s="22" t="s">
        <v>20</v>
      </c>
      <c r="F121" s="19">
        <v>1</v>
      </c>
      <c r="G121" s="23">
        <v>43.2</v>
      </c>
      <c r="H121" s="41">
        <f t="shared" si="10"/>
        <v>43.2</v>
      </c>
    </row>
    <row r="122" spans="1:8" s="32" customFormat="1">
      <c r="A122" s="24"/>
      <c r="B122" s="24">
        <v>1</v>
      </c>
      <c r="C122" s="17"/>
      <c r="D122" s="17" t="s">
        <v>84</v>
      </c>
      <c r="E122" s="18" t="s">
        <v>85</v>
      </c>
      <c r="F122" s="19">
        <v>1</v>
      </c>
      <c r="G122" s="19">
        <v>75.48</v>
      </c>
      <c r="H122" s="41">
        <f t="shared" si="10"/>
        <v>75.48</v>
      </c>
    </row>
    <row r="123" spans="1:8" s="32" customFormat="1">
      <c r="A123" s="24"/>
      <c r="B123" s="24">
        <v>1</v>
      </c>
      <c r="C123" s="17" t="s">
        <v>182</v>
      </c>
      <c r="D123" s="17" t="s">
        <v>183</v>
      </c>
      <c r="E123" s="18" t="s">
        <v>16</v>
      </c>
      <c r="F123" s="19">
        <v>4</v>
      </c>
      <c r="G123" s="19">
        <v>326.93</v>
      </c>
      <c r="H123" s="41">
        <f t="shared" si="10"/>
        <v>1307.72</v>
      </c>
    </row>
    <row r="124" spans="1:8" s="32" customFormat="1" ht="14.85" customHeight="1">
      <c r="A124" s="24" t="s">
        <v>150</v>
      </c>
      <c r="B124" s="24">
        <v>1</v>
      </c>
      <c r="C124" s="17" t="s">
        <v>184</v>
      </c>
      <c r="D124" s="17" t="s">
        <v>185</v>
      </c>
      <c r="E124" s="18" t="s">
        <v>29</v>
      </c>
      <c r="F124" s="19">
        <v>1.36</v>
      </c>
      <c r="G124" s="19">
        <v>125</v>
      </c>
      <c r="H124" s="41">
        <f t="shared" si="10"/>
        <v>170</v>
      </c>
    </row>
    <row r="125" spans="1:8" s="32" customFormat="1">
      <c r="A125" s="24"/>
      <c r="B125" s="24">
        <v>1</v>
      </c>
      <c r="C125" s="17" t="s">
        <v>186</v>
      </c>
      <c r="D125" s="17" t="s">
        <v>187</v>
      </c>
      <c r="E125" s="18" t="s">
        <v>16</v>
      </c>
      <c r="F125" s="19">
        <v>6</v>
      </c>
      <c r="G125" s="19">
        <v>61.67</v>
      </c>
      <c r="H125" s="41">
        <f t="shared" si="10"/>
        <v>370.02</v>
      </c>
    </row>
    <row r="126" spans="1:8" s="32" customFormat="1">
      <c r="A126" s="24"/>
      <c r="B126" s="24">
        <v>1</v>
      </c>
      <c r="C126" s="37" t="s">
        <v>188</v>
      </c>
      <c r="D126" s="17" t="s">
        <v>189</v>
      </c>
      <c r="E126" s="18" t="s">
        <v>16</v>
      </c>
      <c r="F126" s="19">
        <v>12</v>
      </c>
      <c r="G126" s="19">
        <v>105.25</v>
      </c>
      <c r="H126" s="41">
        <f t="shared" si="10"/>
        <v>1263</v>
      </c>
    </row>
    <row r="127" spans="1:8" s="32" customFormat="1" ht="14.1" customHeight="1">
      <c r="A127" s="24" t="s">
        <v>150</v>
      </c>
      <c r="B127" s="24">
        <v>1</v>
      </c>
      <c r="C127" s="17"/>
      <c r="D127" s="17" t="s">
        <v>190</v>
      </c>
      <c r="E127" s="18" t="s">
        <v>29</v>
      </c>
      <c r="F127" s="19">
        <v>0.53</v>
      </c>
      <c r="G127" s="19">
        <v>170</v>
      </c>
      <c r="H127" s="41">
        <f t="shared" si="10"/>
        <v>90.100000000000009</v>
      </c>
    </row>
    <row r="128" spans="1:8" s="32" customFormat="1" ht="14.1" customHeight="1">
      <c r="A128" s="24" t="s">
        <v>191</v>
      </c>
      <c r="B128" s="24" t="s">
        <v>192</v>
      </c>
      <c r="C128" s="17" t="s">
        <v>193</v>
      </c>
      <c r="D128" s="17" t="s">
        <v>194</v>
      </c>
      <c r="E128" s="18" t="s">
        <v>171</v>
      </c>
      <c r="F128" s="19">
        <v>1</v>
      </c>
      <c r="G128" s="19">
        <v>250</v>
      </c>
      <c r="H128" s="41">
        <f t="shared" si="10"/>
        <v>250</v>
      </c>
    </row>
    <row r="129" spans="1:9" s="32" customFormat="1">
      <c r="A129" s="24" t="s">
        <v>17</v>
      </c>
      <c r="B129" s="24">
        <v>1</v>
      </c>
      <c r="C129" s="17" t="s">
        <v>195</v>
      </c>
      <c r="D129" s="17" t="s">
        <v>196</v>
      </c>
      <c r="E129" s="18" t="s">
        <v>20</v>
      </c>
      <c r="F129" s="19">
        <v>15</v>
      </c>
      <c r="G129" s="19">
        <v>25</v>
      </c>
      <c r="H129" s="41">
        <f t="shared" si="10"/>
        <v>375</v>
      </c>
    </row>
    <row r="130" spans="1:9" s="32" customFormat="1">
      <c r="A130" s="24" t="s">
        <v>61</v>
      </c>
      <c r="B130" s="24" t="s">
        <v>13</v>
      </c>
      <c r="C130" s="17" t="s">
        <v>197</v>
      </c>
      <c r="D130" s="17" t="s">
        <v>198</v>
      </c>
      <c r="E130" s="18" t="s">
        <v>20</v>
      </c>
      <c r="F130" s="19">
        <v>8</v>
      </c>
      <c r="G130" s="19">
        <v>8.39</v>
      </c>
      <c r="H130" s="41">
        <f t="shared" si="10"/>
        <v>67.12</v>
      </c>
    </row>
    <row r="131" spans="1:9" s="32" customFormat="1">
      <c r="A131" s="24"/>
      <c r="B131" s="24"/>
      <c r="C131" s="17" t="s">
        <v>199</v>
      </c>
      <c r="D131" s="17"/>
      <c r="E131" s="18" t="s">
        <v>200</v>
      </c>
      <c r="F131" s="19">
        <v>1</v>
      </c>
      <c r="G131" s="19">
        <v>3352.3</v>
      </c>
      <c r="H131" s="41">
        <f t="shared" si="10"/>
        <v>3352.3</v>
      </c>
    </row>
    <row r="132" spans="1:9" s="32" customFormat="1">
      <c r="A132" s="24"/>
      <c r="B132" s="24"/>
      <c r="C132" s="17" t="s">
        <v>201</v>
      </c>
      <c r="D132" s="42"/>
      <c r="E132" s="43"/>
      <c r="F132" s="19"/>
      <c r="G132" s="19"/>
      <c r="H132" s="41">
        <f t="shared" si="10"/>
        <v>0</v>
      </c>
    </row>
    <row r="133" spans="1:9" s="32" customFormat="1" ht="15">
      <c r="A133" s="24"/>
      <c r="B133" s="24"/>
      <c r="C133" s="24"/>
      <c r="D133" s="34"/>
      <c r="E133" s="24"/>
      <c r="F133" s="44"/>
      <c r="G133" s="45" t="s">
        <v>30</v>
      </c>
      <c r="H133" s="46">
        <f>SUM(H118:H132)</f>
        <v>8374.6040000000012</v>
      </c>
    </row>
    <row r="134" spans="1:9" ht="15">
      <c r="A134" s="1"/>
      <c r="B134" s="1"/>
      <c r="C134" s="8" t="s">
        <v>202</v>
      </c>
      <c r="D134" s="33"/>
      <c r="E134" s="47"/>
      <c r="F134" s="1"/>
      <c r="G134" s="1"/>
      <c r="H134" s="1"/>
    </row>
    <row r="135" spans="1:9">
      <c r="A135" s="15"/>
      <c r="B135" s="16">
        <v>1</v>
      </c>
      <c r="C135" s="17" t="s">
        <v>203</v>
      </c>
      <c r="D135" s="38" t="s">
        <v>198</v>
      </c>
      <c r="E135" s="18" t="s">
        <v>20</v>
      </c>
      <c r="F135" s="19">
        <v>9</v>
      </c>
      <c r="G135" s="19">
        <v>12.01</v>
      </c>
      <c r="H135" s="31">
        <f>G135*F135</f>
        <v>108.09</v>
      </c>
    </row>
    <row r="136" spans="1:9" ht="15">
      <c r="A136" s="15" t="s">
        <v>204</v>
      </c>
      <c r="B136" s="16"/>
      <c r="C136" s="24"/>
      <c r="D136" s="15"/>
      <c r="E136"/>
      <c r="F136"/>
      <c r="G136" s="27" t="s">
        <v>30</v>
      </c>
      <c r="H136" s="27">
        <f>SUM(H135:H135)</f>
        <v>108.09</v>
      </c>
    </row>
    <row r="137" spans="1:9">
      <c r="A137" s="15" t="s">
        <v>205</v>
      </c>
      <c r="B137" s="16"/>
      <c r="C137" s="24"/>
      <c r="D137" s="24"/>
      <c r="E137" s="15"/>
      <c r="F137" s="29"/>
      <c r="G137" s="16"/>
      <c r="H137" s="29"/>
    </row>
    <row r="138" spans="1:9" ht="15">
      <c r="A138" s="15"/>
      <c r="B138" s="16"/>
      <c r="C138" s="24"/>
      <c r="D138" s="24"/>
      <c r="E138" s="15"/>
      <c r="F138" s="29"/>
      <c r="G138" s="48" t="s">
        <v>206</v>
      </c>
      <c r="H138" s="27">
        <f>H136+H133+H115+H101+H89+H66+H61+H48+H77+H34+H27+H11</f>
        <v>84801.558900000018</v>
      </c>
      <c r="I138"/>
    </row>
  </sheetData>
  <sheetProtection selectLockedCells="1" selectUnlockedCells="1"/>
  <mergeCells count="9">
    <mergeCell ref="F4:F5"/>
    <mergeCell ref="G4:G5"/>
    <mergeCell ref="H4:H5"/>
    <mergeCell ref="C2:D2"/>
    <mergeCell ref="A4:A5"/>
    <mergeCell ref="B4:B5"/>
    <mergeCell ref="C4:C5"/>
    <mergeCell ref="D4:D5"/>
    <mergeCell ref="E4:E5"/>
  </mergeCells>
  <pageMargins left="0.39374999999999999" right="0.78749999999999998" top="0.78749999999999998" bottom="0.39374999999999999" header="0.51180555555555551" footer="0.51180555555555551"/>
  <pageSetup paperSize="9" scale="69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2019-03-19T12:26:10Z</dcterms:created>
  <dcterms:modified xsi:type="dcterms:W3CDTF">2019-03-19T12:26:22Z</dcterms:modified>
</cp:coreProperties>
</file>